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ngano\Desktop\"/>
    </mc:Choice>
  </mc:AlternateContent>
  <xr:revisionPtr revIDLastSave="0" documentId="8_{CE8AF1EA-FBAD-4CED-B495-14C23C9EA391}" xr6:coauthVersionLast="36" xr6:coauthVersionMax="36" xr10:uidLastSave="{00000000-0000-0000-0000-000000000000}"/>
  <bookViews>
    <workbookView xWindow="0" yWindow="0" windowWidth="15096" windowHeight="4800" activeTab="1" xr2:uid="{B0B1F59D-7AF4-45E9-B825-DA5418398966}"/>
  </bookViews>
  <sheets>
    <sheet name="Conto economico 2020" sheetId="1" r:id="rId1"/>
    <sheet name="Stato patrimoniale 2020" sheetId="2" r:id="rId2"/>
  </sheets>
  <definedNames>
    <definedName name="_xlnm.Print_Area" localSheetId="0">'Conto economico 2020'!$A$10:$C$83</definedName>
    <definedName name="_xlnm.Print_Area" localSheetId="1">'Stato patrimoniale 2020'!$A$10:$C$99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B33" i="1" s="1"/>
  <c r="B27" i="1"/>
  <c r="B42" i="1"/>
  <c r="B44" i="1" s="1"/>
  <c r="B67" i="1" s="1"/>
  <c r="C42" i="1"/>
  <c r="B58" i="1"/>
  <c r="B64" i="1"/>
  <c r="B73" i="1"/>
  <c r="B81" i="1"/>
  <c r="B68" i="1" l="1"/>
  <c r="B83" i="1" s="1"/>
</calcChain>
</file>

<file path=xl/sharedStrings.xml><?xml version="1.0" encoding="utf-8"?>
<sst xmlns="http://schemas.openxmlformats.org/spreadsheetml/2006/main" count="159" uniqueCount="159">
  <si>
    <t>    RISULTATO DI ESERCIZIO</t>
  </si>
  <si>
    <t>        F) IMPOSTE SUL REDDITO DELL'ESERCIZIO CORRENTI, DIFFERITE, ANTICIPATE</t>
  </si>
  <si>
    <t>        TOTALE E) PROVENTI ED ONERI STRAORDINARI</t>
  </si>
  <si>
    <t>                  2) Oneri</t>
  </si>
  <si>
    <t>                  1) Proventi</t>
  </si>
  <si>
    <t>        E) PROVENTI ED ONERI STRAORDINARI</t>
  </si>
  <si>
    <t>        TOTALE D) RETTIFICHE Dl VALORE Dl ATTIVITA' FINANZIARIE</t>
  </si>
  <si>
    <t>                   2) Svalutazioni</t>
  </si>
  <si>
    <t>                   1) Rivalutazioni</t>
  </si>
  <si>
    <t>        D) RETTIFICHE Dl VALORE Dl ATTIVITA' FINANZIARIE</t>
  </si>
  <si>
    <t>        TOTALE C) PROVENTI ED ONERI FINANZIARI</t>
  </si>
  <si>
    <t>                   3) Utili e perdite su cambi</t>
  </si>
  <si>
    <t>                   2) Interessi ed altri oneri finanziari</t>
  </si>
  <si>
    <t>                   1) Proventi finanziari</t>
  </si>
  <si>
    <t>        C) PROVENTI ED ONERI FINANZIARI</t>
  </si>
  <si>
    <t>        DIFFERENZA TRA PROVENTI E COSTI OPERATIVI (A-B)</t>
  </si>
  <si>
    <t>            TOTALE B) COSTI OPERATIVI</t>
  </si>
  <si>
    <t>                XII. ONERI DIVERSI Dl GESTIONE</t>
  </si>
  <si>
    <t>                XI. ACCANTONAMENTI PER RISCHI E ONERI </t>
  </si>
  <si>
    <t>                TOTALE X. AMMORTAMENTI E SVALUTAZIONI</t>
  </si>
  <si>
    <t>                            4) Svalutazioni dei crediti compresi nell'attivo circolante e nelle disponibilità liquide.</t>
  </si>
  <si>
    <t>                            3) Svalutazioni immobilizzazioni. </t>
  </si>
  <si>
    <t>                            2) Ammortamenti immobilizzazioni materiali. </t>
  </si>
  <si>
    <t>                            1) Ammortamenti immobilizzazioni immateriali. </t>
  </si>
  <si>
    <t>                X. AMMORTAMENTI E SVALUTAZIONI</t>
  </si>
  <si>
    <t>                TOTALE IX. COSTI DELLA GESTIONE CORRENTE</t>
  </si>
  <si>
    <t>                    12) Altri costi.</t>
  </si>
  <si>
    <t>                    11) Costi per godimento beni di terzi. </t>
  </si>
  <si>
    <t>                    10) Variazione delle rimanenze di materiali. </t>
  </si>
  <si>
    <t>                    9) Acquisto altri materiali. </t>
  </si>
  <si>
    <t>                    8) Acquisto di servizi e collaborazioni tecnico gestionali. </t>
  </si>
  <si>
    <t>                    7) Acquisto di libri, periodici e materiale bibliografico.</t>
  </si>
  <si>
    <t>                    6) Variazione rimanenze di materiale di consumo per laboratori.</t>
  </si>
  <si>
    <t>                    5) Acquisto materiale consumo per laboratori.</t>
  </si>
  <si>
    <t>                    4) Trasferimenti a partner di progetti coordinati.</t>
  </si>
  <si>
    <t>                    3) Costi per l'attività editoriale.</t>
  </si>
  <si>
    <t>                    2) Costi per il diritto allo studio.</t>
  </si>
  <si>
    <t>                    1) Costi per sostegno agli studenti.</t>
  </si>
  <si>
    <t>                IX. COSTI DELLA GESTIONE CORRENTE</t>
  </si>
  <si>
    <t>                TOTALE VIII. COSTI DEL PERSONALE</t>
  </si>
  <si>
    <t>                        2) Costi del personale dirigente e tecnico-amministrativo</t>
  </si>
  <si>
    <t xml:space="preserve">                        TOTALE 1) Costi del personale dedicato alla ricerca e alla didattica</t>
  </si>
  <si>
    <t>                                       e) altro personale dedicato alla didattica e alla ricerca </t>
  </si>
  <si>
    <t>                                       d) esperti linguistici</t>
  </si>
  <si>
    <t>                                       c) docenti a contratto</t>
  </si>
  <si>
    <t>                                       b) collaborazioni scientifiche (collaboratori, assegnisti, ecc)</t>
  </si>
  <si>
    <t>                                       a) docenti/ricercatori</t>
  </si>
  <si>
    <t>                        1) Costi del personale dedicato alla ricerca e alla didattica</t>
  </si>
  <si>
    <t>                VIII. COSTI DEL PERSONALE</t>
  </si>
  <si>
    <t>            B) COSTI OPERATIVI</t>
  </si>
  <si>
    <t>            TOTALE A) PROVENTI OPERATIVI</t>
  </si>
  <si>
    <t>                VII. INCREMENTO DELLE IMMOBILIZZAZIONI PER LAVORI INTERNI</t>
  </si>
  <si>
    <t>                VI. VARIAZIONE RIMANENZE</t>
  </si>
  <si>
    <t>                V. ALTRI PROVENTI E RICAVI DIVERSI</t>
  </si>
  <si>
    <t>                IV. PROVENTI PER GESTIONE DIRETTA INTERVENTI PER IL DIRITTO ALLO STUDIO </t>
  </si>
  <si>
    <t>                III. PROVENTI PER ATTIVITA' ASSISTENZIALE</t>
  </si>
  <si>
    <t>                TOTALE II. CONTRIBUTI</t>
  </si>
  <si>
    <t>                             7) Contributi da altri (privati)</t>
  </si>
  <si>
    <t>                             6) Contributi da altri (pubblici)</t>
  </si>
  <si>
    <t>                             5) Contributi da Università</t>
  </si>
  <si>
    <t>                             4) Contributi dall'Unione Europea e altri organismi internazionali e dal Resto del Mondo</t>
  </si>
  <si>
    <t>                             3) Contributi altre Amministrazioni locali. </t>
  </si>
  <si>
    <t>                             2) Contributi Regioni e Province autonome. </t>
  </si>
  <si>
    <t>                              l) Contributi Miur e altre Amministrazioni centrali </t>
  </si>
  <si>
    <t>                II. CONTRIBUTI</t>
  </si>
  <si>
    <t>                TOTALE I.  PROVENTI PROPRI</t>
  </si>
  <si>
    <t>                             3) Proventi da Ricerche con finanziamenti competitivi</t>
  </si>
  <si>
    <t>                             2) Proventi da Ricerche commissionate e trasferimento tecnologico</t>
  </si>
  <si>
    <t>                             1) Proventi per la didattica</t>
  </si>
  <si>
    <t>                I.  PROVENTI PROPRI</t>
  </si>
  <si>
    <t>            A) PROVENTI OPERATIVI</t>
  </si>
  <si>
    <t>Bilancio Unico: Conto economico - Anno 2020</t>
  </si>
  <si>
    <t xml:space="preserve"> Conti d'ordine del passivo</t>
  </si>
  <si>
    <t>TOTALE PASSIVO:</t>
  </si>
  <si>
    <t xml:space="preserve">		 f1) Risconti passivi per progetti e ricerche finanziate o cofinanziate in corso</t>
  </si>
  <si>
    <t xml:space="preserve">	 F) RISCONTI PASSIVI PER PROGETTI E RICERCHE IN CORSO</t>
  </si>
  <si>
    <t xml:space="preserve">		 e2) Ratei e risconti passivi</t>
  </si>
  <si>
    <t xml:space="preserve">		 e1) Contributi agli investimenti</t>
  </si>
  <si>
    <t xml:space="preserve">	 E) RATEI E RISCONTI PASSIVI E CONTRIBUTI AGLI INVESTIMENTI</t>
  </si>
  <si>
    <t xml:space="preserve">	TOTALE D) DEBITI (con separata indicazione, per ciascuna voce, degli importi esigibili oltre l'esercizio successivo)</t>
  </si>
  <si>
    <t xml:space="preserve">		 12) Debiti: altri debiti</t>
  </si>
  <si>
    <t xml:space="preserve">		 11) Debiti: verso società o enti controllati</t>
  </si>
  <si>
    <t xml:space="preserve">		 10) Debiti: verso dipendenti</t>
  </si>
  <si>
    <t xml:space="preserve">		 9) Debiti: verso fornitori</t>
  </si>
  <si>
    <t xml:space="preserve">		 8) Acconti</t>
  </si>
  <si>
    <t xml:space="preserve">		 7) Debiti: verso studenti</t>
  </si>
  <si>
    <t>6) Debiti: verso Università</t>
  </si>
  <si>
    <t xml:space="preserve">		 5) Debiti: verso l'Unione Europea e il Resto del Mondo</t>
  </si>
  <si>
    <t xml:space="preserve">		 4) Debiti: verso altre Amministrazioni locali</t>
  </si>
  <si>
    <t xml:space="preserve">		 3) Debiti: verso Regione e Province Autonome</t>
  </si>
  <si>
    <t xml:space="preserve">		 2) Debiti: verso MIUR e altre Amministrazioni centrali</t>
  </si>
  <si>
    <t xml:space="preserve">		 1) Mutui e Debiti verso banche</t>
  </si>
  <si>
    <t xml:space="preserve">	 D) DEBITI (con separata indicazione, per ciascuna voce, degli importi esigibili oltre l'esercizio successivo)</t>
  </si>
  <si>
    <t xml:space="preserve">	 C) TRATTAMENTO DI FINE RAPPORTO DI LAVORO SUBORDINATO</t>
  </si>
  <si>
    <t xml:space="preserve">	TOTALE B) FONDI PER RISCHI E ONERI</t>
  </si>
  <si>
    <t xml:space="preserve">	 B) FONDI PER RISCHI E ONERI</t>
  </si>
  <si>
    <t xml:space="preserve">	TOTALE A) PATRIMONIO NETTO:</t>
  </si>
  <si>
    <t xml:space="preserve">		TOTALE III - PATRIMONIO NON VINCOLATO</t>
  </si>
  <si>
    <t xml:space="preserve">			 3) Riserve statutarie</t>
  </si>
  <si>
    <t xml:space="preserve">			 2) Risultati relativi ad esercizi precedenti</t>
  </si>
  <si>
    <t xml:space="preserve">			 1) Risultato esercizio</t>
  </si>
  <si>
    <t xml:space="preserve">		 III - PATRIMONIO NON VINCOLATO</t>
  </si>
  <si>
    <t xml:space="preserve">		TOTALE II - PATRIMONIO VINCOLATO</t>
  </si>
  <si>
    <t xml:space="preserve">			 3) Riserve vincolate (per progetti specifici, obblighi di legge, o altro)</t>
  </si>
  <si>
    <t xml:space="preserve">			 2) Fondi vincolati per decisione degli organi istituzionali</t>
  </si>
  <si>
    <t xml:space="preserve">			 1) Fondi vincolati destinati da terzi</t>
  </si>
  <si>
    <t xml:space="preserve">		 II - PATRIMONIO VINCOLATO</t>
  </si>
  <si>
    <t xml:space="preserve">		 I - FONDO DI DOTAZIONE DELL'ATENEO</t>
  </si>
  <si>
    <t xml:space="preserve">	 A) PATRIMONIO NETTO:</t>
  </si>
  <si>
    <t xml:space="preserve"> PASSIVO:</t>
  </si>
  <si>
    <t xml:space="preserve"> Conti d'ordine dell'attivo</t>
  </si>
  <si>
    <t>TOTALE ATTIVO:</t>
  </si>
  <si>
    <t xml:space="preserve">		 d1) Ratei attivi per progetti e ricerche in corso</t>
  </si>
  <si>
    <t xml:space="preserve">	 D) RATEI ATTIVI PER PROGETTI E RICERCHE IN CORSO</t>
  </si>
  <si>
    <t xml:space="preserve">		 c1) Ratei e risconti attivi</t>
  </si>
  <si>
    <t xml:space="preserve">	 C) RATEI E RISCONTI ATTIVI</t>
  </si>
  <si>
    <t xml:space="preserve">	TOTALE B) Attivo circolante:</t>
  </si>
  <si>
    <t xml:space="preserve">		TOTALE IV - DISPONIBILITA' LIQUIDE:</t>
  </si>
  <si>
    <t xml:space="preserve">			 2) Danaro e valori in cassa</t>
  </si>
  <si>
    <t xml:space="preserve">			 1) Depositi bancari e postali</t>
  </si>
  <si>
    <t xml:space="preserve">		 IV - DISPONIBILITA' LIQUIDE:</t>
  </si>
  <si>
    <t xml:space="preserve">		TOTALE III - ATTIVITA' FINANZIARIE</t>
  </si>
  <si>
    <t xml:space="preserve">		 III - ATTIVITA' FINANZIARIE</t>
  </si>
  <si>
    <t xml:space="preserve">		TOTALE II - CREDITI (con separata indicazione, per ciascuna voce, degli importi esigibili entro l'esercizio successivo)</t>
  </si>
  <si>
    <t xml:space="preserve">			 9) Crediti verso altri (privati)</t>
  </si>
  <si>
    <t xml:space="preserve">			 8) Crediti verso altri (pubblici)</t>
  </si>
  <si>
    <t xml:space="preserve">			 7) Crediti verso società ed enti controllati</t>
  </si>
  <si>
    <t xml:space="preserve">			 6) Crediti verso studenti per tasse e contributi</t>
  </si>
  <si>
    <t xml:space="preserve">			 5) Crediti verso Università</t>
  </si>
  <si>
    <t xml:space="preserve">			 4) Crediti verso l'Unione Europea e il Resto del Mondo</t>
  </si>
  <si>
    <t xml:space="preserve">			 3) Crediti verso altre Amministrazioni locali</t>
  </si>
  <si>
    <t xml:space="preserve">			 2) Crediti verso Regioni e Province Autonome</t>
  </si>
  <si>
    <t xml:space="preserve">			 1) Crediti verso MIUR e altre Amministrazioni centrali</t>
  </si>
  <si>
    <t xml:space="preserve">		 II - CREDITI (con separata indicazione, per ciascuna voce, degli importi esigibili entro l'esercizio successivo)</t>
  </si>
  <si>
    <t xml:space="preserve">		TOTALE I - Rimanenze:</t>
  </si>
  <si>
    <t xml:space="preserve">		 I - Rimanenze:</t>
  </si>
  <si>
    <t xml:space="preserve">	 B) Attivo circolante:</t>
  </si>
  <si>
    <t xml:space="preserve">	TOTALE A) IMMOBILIZZAZIONI</t>
  </si>
  <si>
    <t xml:space="preserve">		TOTALE III - FINANZIARIE:</t>
  </si>
  <si>
    <t xml:space="preserve">		 III - FINANZIARIE:</t>
  </si>
  <si>
    <t xml:space="preserve">		TOTALE II - MATERIALI:</t>
  </si>
  <si>
    <t xml:space="preserve">			 7) Altre immobilizzazioni materiali</t>
  </si>
  <si>
    <t xml:space="preserve">			 6) Immobilizzazioni in corso e acconti</t>
  </si>
  <si>
    <t xml:space="preserve">			 5) Mobili e arredi</t>
  </si>
  <si>
    <t xml:space="preserve">			 4) Patrimonio librario, opere d'arte, d'antiquariato e museali</t>
  </si>
  <si>
    <t xml:space="preserve">			 3) Attrezzature scientifiche</t>
  </si>
  <si>
    <t xml:space="preserve">			 2) Impianti e attrezzature</t>
  </si>
  <si>
    <t xml:space="preserve">			 1) Terreni e fabbricati</t>
  </si>
  <si>
    <t xml:space="preserve">		 II - MATERIALI:</t>
  </si>
  <si>
    <t xml:space="preserve">		TOTALE I - IMMATERIALI:</t>
  </si>
  <si>
    <t xml:space="preserve">			 5) Altre immobilizzazioni immateriali</t>
  </si>
  <si>
    <t xml:space="preserve">			 4)  Immobilizzazioni in corso e acconti</t>
  </si>
  <si>
    <t xml:space="preserve">			 3) Concessioni, licenze, marchi e diritti simili</t>
  </si>
  <si>
    <t xml:space="preserve">			 2) Diritti di brevetto e diritti di utilizzazione delle opere di ingegno</t>
  </si>
  <si>
    <t xml:space="preserve">			 1) Costi di impianto, di ampliamento e di sviluppo</t>
  </si>
  <si>
    <t xml:space="preserve">		 I - IMMATERIALI:</t>
  </si>
  <si>
    <t xml:space="preserve">	 A) IMMOBILIZZAZIONI</t>
  </si>
  <si>
    <t xml:space="preserve"> ATTIVO:</t>
  </si>
  <si>
    <t>Bilancio Unico: Stato Patrimoniale - 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</si>
</sst>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SansSerif"/>
    </font>
    <font>
      <b/>
      <sz val="10"/>
      <name val="Arial"/>
      <family val="2"/>
    </font>
    <font>
      <b/>
      <sz val="10"/>
      <color indexed="8"/>
      <name val="SansSerif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164" fontId="0" fillId="0" borderId="0" xfId="0" applyNumberFormat="1"/>
    <xf numFmtId="4" fontId="0" fillId="0" borderId="0" xfId="0" applyNumberFormat="1"/>
    <xf numFmtId="43" fontId="0" fillId="0" borderId="1" xfId="1" applyFon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43" fontId="2" fillId="0" borderId="1" xfId="1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43" fontId="2" fillId="0" borderId="1" xfId="0" applyNumberFormat="1" applyFont="1" applyBorder="1" applyAlignment="1">
      <alignment wrapText="1"/>
    </xf>
    <xf numFmtId="0" fontId="2" fillId="0" borderId="0" xfId="0" applyFont="1"/>
    <xf numFmtId="4" fontId="2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0" xfId="0" applyFont="1"/>
    <xf numFmtId="0" fontId="4" fillId="0" borderId="0" xfId="2"/>
    <xf numFmtId="0" fontId="5" fillId="0" borderId="0" xfId="2" applyFont="1" applyAlignment="1">
      <alignment horizontal="left" vertical="top" wrapText="1"/>
    </xf>
    <xf numFmtId="43" fontId="0" fillId="0" borderId="1" xfId="1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0" xfId="2" applyFont="1"/>
    <xf numFmtId="0" fontId="7" fillId="0" borderId="0" xfId="2" applyFont="1" applyAlignment="1">
      <alignment horizontal="left" vertical="top" wrapText="1"/>
    </xf>
    <xf numFmtId="43" fontId="2" fillId="0" borderId="1" xfId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3" fontId="1" fillId="0" borderId="1" xfId="1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2" fillId="0" borderId="1" xfId="0" applyNumberFormat="1" applyFon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43" fontId="2" fillId="0" borderId="1" xfId="0" applyNumberFormat="1" applyFont="1" applyBorder="1" applyAlignment="1">
      <alignment vertical="center" wrapText="1"/>
    </xf>
    <xf numFmtId="43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Normale 2" xfId="2" xr:uid="{05E26402-E4E2-485C-BF6E-8D65646E8E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3628159</xdr:colOff>
      <xdr:row>0</xdr:row>
      <xdr:rowOff>112568</xdr:rowOff>
    </xdr:from>
    <xdr:to>
      <xdr:col>1</xdr:col>
      <xdr:colOff>663286</xdr:colOff>
      <xdr:row>6</xdr:row>
      <xdr:rowOff>106218</xdr:rowOff>
    </xdr:to>
    <xdr:pic>
      <xdr:nvPicPr>
        <xdr:cNvPr id="3" name="image2.jpg">
          <a:extLst>
            <a:ext uri="{FF2B5EF4-FFF2-40B4-BE49-F238E27FC236}">
              <a16:creationId xmlns:a16="http://schemas.microsoft.com/office/drawing/2014/main" id="{E49FC03A-608D-419A-9486-4023D44D8728}"/>
            </a:ext>
          </a:extLst>
        </xdr:cNvPr>
        <xdr:cNvPicPr/>
      </xdr:nvPicPr>
      <xdr:blipFill>
        <a:blip xmlns:r="http://schemas.openxmlformats.org/officeDocument/2006/relationships" r:embed="rId1"/>
        <a:srcRect b="5547"/>
        <a:stretch>
          <a:fillRect/>
        </a:stretch>
      </xdr:blipFill>
      <xdr:spPr>
        <a:xfrm>
          <a:off x="3628159" y="112568"/>
          <a:ext cx="3200400" cy="113665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4105275</xdr:colOff>
      <xdr:row>0</xdr:row>
      <xdr:rowOff>47625</xdr:rowOff>
    </xdr:from>
    <xdr:to>
      <xdr:col>1</xdr:col>
      <xdr:colOff>228600</xdr:colOff>
      <xdr:row>7</xdr:row>
      <xdr:rowOff>50800</xdr:rowOff>
    </xdr:to>
    <xdr:pic>
      <xdr:nvPicPr>
        <xdr:cNvPr id="2" name="image2.jpg">
          <a:extLst>
            <a:ext uri="{FF2B5EF4-FFF2-40B4-BE49-F238E27FC236}">
              <a16:creationId xmlns:a16="http://schemas.microsoft.com/office/drawing/2014/main" id="{90297F10-32C5-442B-8CE9-8E91978AE146}"/>
            </a:ext>
          </a:extLst>
        </xdr:cNvPr>
        <xdr:cNvPicPr/>
      </xdr:nvPicPr>
      <xdr:blipFill>
        <a:blip xmlns:r="http://schemas.openxmlformats.org/officeDocument/2006/relationships" r:embed="rId1"/>
        <a:srcRect b="5547"/>
        <a:stretch>
          <a:fillRect/>
        </a:stretch>
      </xdr:blipFill>
      <xdr:spPr>
        <a:xfrm>
          <a:off x="4105275" y="47625"/>
          <a:ext cx="3200400" cy="11366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B9B81-B032-472B-AEEA-FD4EF3E78B8E}">
  <sheetPr>
    <pageSetUpPr fitToPage="1"/>
  </sheetPr>
  <dimension ref="A10:D86"/>
  <sheetViews>
    <sheetView showGridLines="0" zoomScale="110" zoomScaleNormal="110" workbookViewId="0">
      <selection sqref="A1:XFD1"/>
    </sheetView>
  </sheetViews>
  <sheetFormatPr defaultRowHeight="14.4"/>
  <cols>
    <col min="1" max="1" width="92.44140625" customWidth="1"/>
    <col min="2" max="2" width="20.6640625" customWidth="1"/>
    <col min="3" max="3" width="22" customWidth="1"/>
    <col min="4" max="4" width="17.6640625" customWidth="1"/>
  </cols>
  <sheetData>
    <row r="10" spans="1:3" ht="18">
      <c r="A10" s="16" t="s">
        <v>71</v>
      </c>
      <c r="B10" s="16"/>
    </row>
    <row r="12" spans="1:3" s="13" customFormat="1">
      <c r="A12" s="15"/>
      <c r="B12" s="14">
        <v>2020</v>
      </c>
      <c r="C12" s="14">
        <v>2019</v>
      </c>
    </row>
    <row r="13" spans="1:3">
      <c r="A13" s="7" t="s">
        <v>70</v>
      </c>
      <c r="B13" s="7"/>
      <c r="C13" s="6"/>
    </row>
    <row r="14" spans="1:3">
      <c r="A14" s="7" t="s">
        <v>69</v>
      </c>
      <c r="B14" s="7"/>
      <c r="C14" s="6"/>
    </row>
    <row r="15" spans="1:3">
      <c r="A15" s="5" t="s">
        <v>68</v>
      </c>
      <c r="B15" s="12">
        <v>90191712.260000005</v>
      </c>
      <c r="C15" s="3">
        <v>92097936.209999993</v>
      </c>
    </row>
    <row r="16" spans="1:3">
      <c r="A16" s="5" t="s">
        <v>67</v>
      </c>
      <c r="B16" s="12">
        <v>4561613.1399999997</v>
      </c>
      <c r="C16" s="3">
        <v>5538047.9500000002</v>
      </c>
    </row>
    <row r="17" spans="1:3">
      <c r="A17" s="5" t="s">
        <v>66</v>
      </c>
      <c r="B17" s="12">
        <v>28391614.73</v>
      </c>
      <c r="C17" s="3">
        <v>29346781.5</v>
      </c>
    </row>
    <row r="18" spans="1:3">
      <c r="A18" s="7" t="s">
        <v>65</v>
      </c>
      <c r="B18" s="11">
        <f>SUM(B15:B17)</f>
        <v>123144940.13000001</v>
      </c>
      <c r="C18" s="6">
        <v>126982765.66</v>
      </c>
    </row>
    <row r="19" spans="1:3">
      <c r="A19" s="7" t="s">
        <v>64</v>
      </c>
      <c r="B19" s="7"/>
      <c r="C19" s="6"/>
    </row>
    <row r="20" spans="1:3">
      <c r="A20" s="5" t="s">
        <v>63</v>
      </c>
      <c r="B20" s="12">
        <v>324730555.61000001</v>
      </c>
      <c r="C20" s="3">
        <v>322972602.33999997</v>
      </c>
    </row>
    <row r="21" spans="1:3">
      <c r="A21" s="5" t="s">
        <v>62</v>
      </c>
      <c r="B21" s="12">
        <v>1952688.87</v>
      </c>
      <c r="C21" s="3">
        <v>1262777.9099999999</v>
      </c>
    </row>
    <row r="22" spans="1:3">
      <c r="A22" s="5" t="s">
        <v>61</v>
      </c>
      <c r="B22" s="12">
        <v>916708.93</v>
      </c>
      <c r="C22" s="3">
        <v>1247375.4099999999</v>
      </c>
    </row>
    <row r="23" spans="1:3" ht="15" customHeight="1">
      <c r="A23" s="5" t="s">
        <v>60</v>
      </c>
      <c r="B23" s="12">
        <v>5689818.7800000003</v>
      </c>
      <c r="C23" s="3">
        <v>5683431.7300000004</v>
      </c>
    </row>
    <row r="24" spans="1:3">
      <c r="A24" s="5" t="s">
        <v>59</v>
      </c>
      <c r="B24" s="12">
        <v>1588561.3</v>
      </c>
      <c r="C24" s="3">
        <v>1676264.18</v>
      </c>
    </row>
    <row r="25" spans="1:3">
      <c r="A25" s="5" t="s">
        <v>58</v>
      </c>
      <c r="B25" s="12">
        <v>4983015.49</v>
      </c>
      <c r="C25" s="3">
        <v>4521937.4800000004</v>
      </c>
    </row>
    <row r="26" spans="1:3">
      <c r="A26" s="5" t="s">
        <v>57</v>
      </c>
      <c r="B26" s="12">
        <v>12352509.609999999</v>
      </c>
      <c r="C26" s="3">
        <v>14805739.439999999</v>
      </c>
    </row>
    <row r="27" spans="1:3">
      <c r="A27" s="7" t="s">
        <v>56</v>
      </c>
      <c r="B27" s="11">
        <f>SUM(B20:B26)</f>
        <v>352213858.59000003</v>
      </c>
      <c r="C27" s="6">
        <v>352170128.49000001</v>
      </c>
    </row>
    <row r="28" spans="1:3">
      <c r="A28" s="7" t="s">
        <v>55</v>
      </c>
      <c r="B28" s="6">
        <v>0</v>
      </c>
      <c r="C28" s="6">
        <v>0</v>
      </c>
    </row>
    <row r="29" spans="1:3">
      <c r="A29" s="7" t="s">
        <v>54</v>
      </c>
      <c r="B29" s="6">
        <v>0</v>
      </c>
      <c r="C29" s="6">
        <v>0</v>
      </c>
    </row>
    <row r="30" spans="1:3">
      <c r="A30" s="7" t="s">
        <v>53</v>
      </c>
      <c r="B30" s="11">
        <v>16676523.32</v>
      </c>
      <c r="C30" s="6">
        <v>22154215.120000001</v>
      </c>
    </row>
    <row r="31" spans="1:3">
      <c r="A31" s="7" t="s">
        <v>52</v>
      </c>
      <c r="B31" s="6">
        <v>0</v>
      </c>
      <c r="C31" s="6">
        <v>0</v>
      </c>
    </row>
    <row r="32" spans="1:3">
      <c r="A32" s="7" t="s">
        <v>51</v>
      </c>
      <c r="B32" s="6">
        <v>0</v>
      </c>
      <c r="C32" s="6">
        <v>0</v>
      </c>
    </row>
    <row r="33" spans="1:3">
      <c r="A33" s="7" t="s">
        <v>50</v>
      </c>
      <c r="B33" s="11">
        <f>B18+B27+B30</f>
        <v>492035322.04000002</v>
      </c>
      <c r="C33" s="6">
        <v>501307109.26999998</v>
      </c>
    </row>
    <row r="34" spans="1:3">
      <c r="A34" s="7" t="s">
        <v>49</v>
      </c>
      <c r="B34" s="7"/>
      <c r="C34" s="6"/>
    </row>
    <row r="35" spans="1:3">
      <c r="A35" s="7" t="s">
        <v>48</v>
      </c>
      <c r="B35" s="7"/>
      <c r="C35" s="6"/>
    </row>
    <row r="36" spans="1:3">
      <c r="A36" s="5" t="s">
        <v>47</v>
      </c>
      <c r="B36" s="5"/>
      <c r="C36" s="3"/>
    </row>
    <row r="37" spans="1:3">
      <c r="A37" s="5" t="s">
        <v>46</v>
      </c>
      <c r="B37" s="3">
        <v>152473467.78999999</v>
      </c>
      <c r="C37" s="3">
        <v>146533081.78999999</v>
      </c>
    </row>
    <row r="38" spans="1:3">
      <c r="A38" s="5" t="s">
        <v>45</v>
      </c>
      <c r="B38" s="3">
        <v>14563502.18</v>
      </c>
      <c r="C38" s="3">
        <v>12939090</v>
      </c>
    </row>
    <row r="39" spans="1:3">
      <c r="A39" s="5" t="s">
        <v>44</v>
      </c>
      <c r="B39" s="3">
        <v>4612327.08</v>
      </c>
      <c r="C39" s="3">
        <v>4543328.3600000003</v>
      </c>
    </row>
    <row r="40" spans="1:3">
      <c r="A40" s="5" t="s">
        <v>43</v>
      </c>
      <c r="B40" s="3">
        <v>1204726.78</v>
      </c>
      <c r="C40" s="3">
        <v>1445029.23</v>
      </c>
    </row>
    <row r="41" spans="1:3">
      <c r="A41" s="5" t="s">
        <v>42</v>
      </c>
      <c r="B41" s="3">
        <v>2942029.5</v>
      </c>
      <c r="C41" s="3">
        <v>2543812.11</v>
      </c>
    </row>
    <row r="42" spans="1:3" s="10" customFormat="1">
      <c r="A42" s="7" t="s">
        <v>41</v>
      </c>
      <c r="B42" s="6">
        <f>SUM(B37:B41)</f>
        <v>175796053.33000001</v>
      </c>
      <c r="C42" s="6">
        <f>SUM(C37:C41)</f>
        <v>168004341.49000001</v>
      </c>
    </row>
    <row r="43" spans="1:3">
      <c r="A43" s="5" t="s">
        <v>40</v>
      </c>
      <c r="B43" s="3">
        <v>76715851.609999999</v>
      </c>
      <c r="C43" s="3">
        <v>71940858.200000003</v>
      </c>
    </row>
    <row r="44" spans="1:3">
      <c r="A44" s="7" t="s">
        <v>39</v>
      </c>
      <c r="B44" s="8">
        <f>B42+B43</f>
        <v>252511904.94</v>
      </c>
      <c r="C44" s="6">
        <v>239945199.69</v>
      </c>
    </row>
    <row r="45" spans="1:3">
      <c r="A45" s="7" t="s">
        <v>38</v>
      </c>
      <c r="B45" s="7"/>
      <c r="C45" s="6"/>
    </row>
    <row r="46" spans="1:3">
      <c r="A46" s="5" t="s">
        <v>37</v>
      </c>
      <c r="B46" s="3">
        <v>68347454.430000007</v>
      </c>
      <c r="C46" s="3">
        <v>71629759.569999993</v>
      </c>
    </row>
    <row r="47" spans="1:3">
      <c r="A47" s="5" t="s">
        <v>36</v>
      </c>
      <c r="B47" s="3">
        <v>0</v>
      </c>
      <c r="C47" s="3">
        <v>0</v>
      </c>
    </row>
    <row r="48" spans="1:3">
      <c r="A48" s="5" t="s">
        <v>35</v>
      </c>
      <c r="B48" s="3">
        <v>0</v>
      </c>
      <c r="C48" s="3">
        <v>0</v>
      </c>
    </row>
    <row r="49" spans="1:3">
      <c r="A49" s="5" t="s">
        <v>34</v>
      </c>
      <c r="B49" s="3">
        <v>10567572.83</v>
      </c>
      <c r="C49" s="3">
        <v>12712078.970000001</v>
      </c>
    </row>
    <row r="50" spans="1:3">
      <c r="A50" s="5" t="s">
        <v>33</v>
      </c>
      <c r="B50" s="3">
        <v>6437395.8099999996</v>
      </c>
      <c r="C50" s="3">
        <v>7897955.0599999996</v>
      </c>
    </row>
    <row r="51" spans="1:3">
      <c r="A51" s="5" t="s">
        <v>32</v>
      </c>
      <c r="B51" s="3">
        <v>0</v>
      </c>
      <c r="C51" s="3">
        <v>0</v>
      </c>
    </row>
    <row r="52" spans="1:3">
      <c r="A52" s="5" t="s">
        <v>31</v>
      </c>
      <c r="B52" s="3">
        <v>3847989.24</v>
      </c>
      <c r="C52" s="3">
        <v>4082270.47</v>
      </c>
    </row>
    <row r="53" spans="1:3">
      <c r="A53" s="5" t="s">
        <v>30</v>
      </c>
      <c r="B53" s="3">
        <v>49449474.909999996</v>
      </c>
      <c r="C53" s="3">
        <v>55318634.840000004</v>
      </c>
    </row>
    <row r="54" spans="1:3">
      <c r="A54" s="5" t="s">
        <v>29</v>
      </c>
      <c r="B54" s="3">
        <v>1318506.6499999999</v>
      </c>
      <c r="C54" s="3">
        <v>1544465.57</v>
      </c>
    </row>
    <row r="55" spans="1:3">
      <c r="A55" s="5" t="s">
        <v>28</v>
      </c>
      <c r="B55" s="3">
        <v>0</v>
      </c>
      <c r="C55" s="3">
        <v>0</v>
      </c>
    </row>
    <row r="56" spans="1:3">
      <c r="A56" s="5" t="s">
        <v>27</v>
      </c>
      <c r="B56" s="3">
        <v>8044964.9100000001</v>
      </c>
      <c r="C56" s="3">
        <v>8931102.75</v>
      </c>
    </row>
    <row r="57" spans="1:3">
      <c r="A57" s="5" t="s">
        <v>26</v>
      </c>
      <c r="B57" s="3">
        <v>15318335.82</v>
      </c>
      <c r="C57" s="3">
        <v>18311932.57</v>
      </c>
    </row>
    <row r="58" spans="1:3">
      <c r="A58" s="7" t="s">
        <v>25</v>
      </c>
      <c r="B58" s="9">
        <f>SUM(B46:B57)</f>
        <v>163331694.59999999</v>
      </c>
      <c r="C58" s="6">
        <v>180428199.80000001</v>
      </c>
    </row>
    <row r="59" spans="1:3">
      <c r="A59" s="7" t="s">
        <v>24</v>
      </c>
      <c r="B59" s="7"/>
      <c r="C59" s="6"/>
    </row>
    <row r="60" spans="1:3">
      <c r="A60" s="5" t="s">
        <v>23</v>
      </c>
      <c r="B60" s="3">
        <v>1615505.95</v>
      </c>
      <c r="C60" s="3">
        <v>1675113.65</v>
      </c>
    </row>
    <row r="61" spans="1:3">
      <c r="A61" s="5" t="s">
        <v>22</v>
      </c>
      <c r="B61" s="3">
        <v>15561361.109999999</v>
      </c>
      <c r="C61" s="3">
        <v>14751537.99</v>
      </c>
    </row>
    <row r="62" spans="1:3">
      <c r="A62" s="5" t="s">
        <v>21</v>
      </c>
      <c r="B62" s="3">
        <v>0</v>
      </c>
      <c r="C62" s="3">
        <v>0</v>
      </c>
    </row>
    <row r="63" spans="1:3">
      <c r="A63" s="5" t="s">
        <v>20</v>
      </c>
      <c r="B63" s="3">
        <v>243183.16</v>
      </c>
      <c r="C63" s="3">
        <v>1617019.78</v>
      </c>
    </row>
    <row r="64" spans="1:3">
      <c r="A64" s="7" t="s">
        <v>19</v>
      </c>
      <c r="B64" s="9">
        <f>SUM(B60:B63)</f>
        <v>17420050.219999999</v>
      </c>
      <c r="C64" s="6">
        <v>18043671.420000002</v>
      </c>
    </row>
    <row r="65" spans="1:4">
      <c r="A65" s="7" t="s">
        <v>18</v>
      </c>
      <c r="B65" s="6">
        <v>3687830.46</v>
      </c>
      <c r="C65" s="6">
        <v>14537738.08</v>
      </c>
    </row>
    <row r="66" spans="1:4">
      <c r="A66" s="7" t="s">
        <v>17</v>
      </c>
      <c r="B66" s="6">
        <v>2000750.72</v>
      </c>
      <c r="C66" s="6">
        <v>1972903.75</v>
      </c>
    </row>
    <row r="67" spans="1:4">
      <c r="A67" s="7" t="s">
        <v>16</v>
      </c>
      <c r="B67" s="8">
        <f>B44+B58+B64+B65+B66</f>
        <v>438952230.94</v>
      </c>
      <c r="C67" s="6">
        <v>454927712.74000001</v>
      </c>
      <c r="D67" s="2"/>
    </row>
    <row r="68" spans="1:4">
      <c r="A68" s="5" t="s">
        <v>15</v>
      </c>
      <c r="B68" s="4">
        <f>B33-B67</f>
        <v>53083091.100000024</v>
      </c>
      <c r="C68" s="3">
        <v>46379396.530000001</v>
      </c>
    </row>
    <row r="69" spans="1:4">
      <c r="A69" s="7" t="s">
        <v>14</v>
      </c>
      <c r="B69" s="7"/>
      <c r="C69" s="6"/>
    </row>
    <row r="70" spans="1:4">
      <c r="A70" s="5" t="s">
        <v>13</v>
      </c>
      <c r="B70" s="3">
        <v>37084.31</v>
      </c>
      <c r="C70" s="3">
        <v>64040.79</v>
      </c>
      <c r="D70" s="1"/>
    </row>
    <row r="71" spans="1:4">
      <c r="A71" s="5" t="s">
        <v>12</v>
      </c>
      <c r="B71" s="3">
        <v>2510566.52</v>
      </c>
      <c r="C71" s="3">
        <v>2663182.4500000002</v>
      </c>
      <c r="D71" s="1"/>
    </row>
    <row r="72" spans="1:4">
      <c r="A72" s="5" t="s">
        <v>11</v>
      </c>
      <c r="B72" s="3">
        <v>100.01</v>
      </c>
      <c r="C72" s="3">
        <v>-9207.8799999999992</v>
      </c>
    </row>
    <row r="73" spans="1:4">
      <c r="A73" s="7" t="s">
        <v>10</v>
      </c>
      <c r="B73" s="8">
        <f>B70-B71+B72</f>
        <v>-2473382.2000000002</v>
      </c>
      <c r="C73" s="6">
        <v>-2608349.54</v>
      </c>
    </row>
    <row r="74" spans="1:4">
      <c r="A74" s="7" t="s">
        <v>9</v>
      </c>
      <c r="B74" s="7"/>
      <c r="C74" s="6"/>
    </row>
    <row r="75" spans="1:4">
      <c r="A75" s="5" t="s">
        <v>8</v>
      </c>
      <c r="B75" s="3">
        <v>0</v>
      </c>
      <c r="C75" s="3">
        <v>0</v>
      </c>
    </row>
    <row r="76" spans="1:4">
      <c r="A76" s="5" t="s">
        <v>7</v>
      </c>
      <c r="B76" s="3">
        <v>0</v>
      </c>
      <c r="C76" s="3">
        <v>0</v>
      </c>
    </row>
    <row r="77" spans="1:4">
      <c r="A77" s="7" t="s">
        <v>6</v>
      </c>
      <c r="B77" s="6">
        <v>0</v>
      </c>
      <c r="C77" s="6">
        <v>0</v>
      </c>
    </row>
    <row r="78" spans="1:4">
      <c r="A78" s="7" t="s">
        <v>5</v>
      </c>
      <c r="B78" s="7"/>
      <c r="C78" s="6"/>
    </row>
    <row r="79" spans="1:4">
      <c r="A79" s="5" t="s">
        <v>4</v>
      </c>
      <c r="B79" s="3">
        <v>10296170.35</v>
      </c>
      <c r="C79" s="3">
        <v>2960465.13</v>
      </c>
    </row>
    <row r="80" spans="1:4">
      <c r="A80" s="5" t="s">
        <v>3</v>
      </c>
      <c r="B80" s="3">
        <v>3531393.91</v>
      </c>
      <c r="C80" s="3">
        <v>3698831.56</v>
      </c>
    </row>
    <row r="81" spans="1:3">
      <c r="A81" s="7" t="s">
        <v>2</v>
      </c>
      <c r="B81" s="8">
        <f>B79-B80</f>
        <v>6764776.4399999995</v>
      </c>
      <c r="C81" s="6">
        <v>-738366.43</v>
      </c>
    </row>
    <row r="82" spans="1:3">
      <c r="A82" s="7" t="s">
        <v>1</v>
      </c>
      <c r="B82" s="6">
        <v>16326252.25</v>
      </c>
      <c r="C82" s="6">
        <v>15570360.59</v>
      </c>
    </row>
    <row r="83" spans="1:3">
      <c r="A83" s="5" t="s">
        <v>0</v>
      </c>
      <c r="B83" s="4">
        <f>B68+B73+B81-B82</f>
        <v>41048233.090000018</v>
      </c>
      <c r="C83" s="3">
        <v>27462319.969999999</v>
      </c>
    </row>
    <row r="85" spans="1:3">
      <c r="B85" s="2"/>
    </row>
    <row r="86" spans="1:3">
      <c r="B86" s="1"/>
    </row>
  </sheetData>
  <printOptions horizontalCentered="1" verticalCentered="1"/>
  <pageMargins left="0.31496062992125984" right="0.11811023622047245" top="0.98425196850393704" bottom="0.98425196850393704" header="0.19685039370078741" footer="0.19685039370078741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6D1FA-C82C-428B-83D8-ED2CDF858694}">
  <sheetPr>
    <pageSetUpPr fitToPage="1"/>
  </sheetPr>
  <dimension ref="A10:D99"/>
  <sheetViews>
    <sheetView tabSelected="1" workbookViewId="0">
      <selection activeCell="A20" sqref="A20"/>
    </sheetView>
  </sheetViews>
  <sheetFormatPr defaultColWidth="9.109375" defaultRowHeight="13.2"/>
  <cols>
    <col min="1" max="1" width="106.109375" style="17" customWidth="1"/>
    <col min="2" max="3" width="20.6640625" style="17" customWidth="1"/>
    <col min="4" max="4" width="5" style="17" customWidth="1"/>
    <col min="5" max="16384" width="9.109375" style="17"/>
  </cols>
  <sheetData>
    <row r="10" spans="1:4" customFormat="1" ht="18">
      <c r="A10" s="16" t="s">
        <v>158</v>
      </c>
      <c r="B10" s="16"/>
    </row>
    <row r="12" spans="1:4" ht="14.4">
      <c r="A12" s="34"/>
      <c r="B12" s="33">
        <v>2020</v>
      </c>
      <c r="C12" s="33">
        <v>2019</v>
      </c>
      <c r="D12" s="18"/>
    </row>
    <row r="13" spans="1:4" ht="14.4">
      <c r="A13" s="26" t="s">
        <v>157</v>
      </c>
      <c r="B13" s="26"/>
      <c r="C13" s="24"/>
      <c r="D13" s="18"/>
    </row>
    <row r="14" spans="1:4" ht="14.4">
      <c r="A14" s="26" t="s">
        <v>156</v>
      </c>
      <c r="B14" s="26"/>
      <c r="C14" s="24"/>
      <c r="D14" s="18"/>
    </row>
    <row r="15" spans="1:4" s="22" customFormat="1" ht="14.4">
      <c r="A15" s="26" t="s">
        <v>155</v>
      </c>
      <c r="B15" s="25"/>
      <c r="C15" s="24"/>
      <c r="D15" s="23"/>
    </row>
    <row r="16" spans="1:4" ht="14.4">
      <c r="A16" s="21" t="s">
        <v>154</v>
      </c>
      <c r="B16" s="19">
        <v>0</v>
      </c>
      <c r="C16" s="19">
        <v>0</v>
      </c>
      <c r="D16" s="18"/>
    </row>
    <row r="17" spans="1:4" ht="14.4">
      <c r="A17" s="21" t="s">
        <v>153</v>
      </c>
      <c r="B17" s="20">
        <v>118046.15</v>
      </c>
      <c r="C17" s="19">
        <v>135018.75</v>
      </c>
      <c r="D17" s="18"/>
    </row>
    <row r="18" spans="1:4" ht="14.4">
      <c r="A18" s="21" t="s">
        <v>152</v>
      </c>
      <c r="B18" s="20">
        <v>1998596.35</v>
      </c>
      <c r="C18" s="27">
        <v>2030449.7</v>
      </c>
      <c r="D18" s="18"/>
    </row>
    <row r="19" spans="1:4" ht="14.4">
      <c r="A19" s="21" t="s">
        <v>151</v>
      </c>
      <c r="B19" s="21">
        <v>45357128.299999997</v>
      </c>
      <c r="C19" s="27">
        <v>41639619.25</v>
      </c>
      <c r="D19" s="18"/>
    </row>
    <row r="20" spans="1:4" ht="14.4">
      <c r="A20" s="21" t="s">
        <v>150</v>
      </c>
      <c r="B20" s="20">
        <v>39078102.219999999</v>
      </c>
      <c r="C20" s="19">
        <v>33087796.170000002</v>
      </c>
      <c r="D20" s="18"/>
    </row>
    <row r="21" spans="1:4" s="22" customFormat="1" ht="14.4">
      <c r="A21" s="26" t="s">
        <v>149</v>
      </c>
      <c r="B21" s="25">
        <v>86551873.019999996</v>
      </c>
      <c r="C21" s="24">
        <v>76892883.870000005</v>
      </c>
      <c r="D21" s="23"/>
    </row>
    <row r="22" spans="1:4" s="22" customFormat="1" ht="14.4">
      <c r="A22" s="26" t="s">
        <v>148</v>
      </c>
      <c r="B22" s="25"/>
      <c r="C22" s="24"/>
      <c r="D22" s="23"/>
    </row>
    <row r="23" spans="1:4" ht="14.4">
      <c r="A23" s="21" t="s">
        <v>147</v>
      </c>
      <c r="B23" s="20">
        <v>227185290.36000001</v>
      </c>
      <c r="C23" s="19">
        <v>226287760.66999999</v>
      </c>
      <c r="D23" s="18"/>
    </row>
    <row r="24" spans="1:4" ht="14.4">
      <c r="A24" s="21" t="s">
        <v>146</v>
      </c>
      <c r="B24" s="20">
        <v>6207987.1799999997</v>
      </c>
      <c r="C24" s="19">
        <v>5203498.2300000004</v>
      </c>
      <c r="D24" s="18"/>
    </row>
    <row r="25" spans="1:4" ht="14.4">
      <c r="A25" s="21" t="s">
        <v>145</v>
      </c>
      <c r="B25" s="20">
        <v>15051318.08</v>
      </c>
      <c r="C25" s="19">
        <v>13961116.32</v>
      </c>
      <c r="D25" s="18"/>
    </row>
    <row r="26" spans="1:4" ht="14.4">
      <c r="A26" s="21" t="s">
        <v>144</v>
      </c>
      <c r="B26" s="20">
        <v>13218699.48</v>
      </c>
      <c r="C26" s="19">
        <v>12889658.32</v>
      </c>
      <c r="D26" s="18"/>
    </row>
    <row r="27" spans="1:4" ht="14.4">
      <c r="A27" s="21" t="s">
        <v>143</v>
      </c>
      <c r="B27" s="20">
        <v>4016431.33</v>
      </c>
      <c r="C27" s="27">
        <v>4341142.51</v>
      </c>
      <c r="D27" s="18"/>
    </row>
    <row r="28" spans="1:4" ht="14.4">
      <c r="A28" s="21" t="s">
        <v>142</v>
      </c>
      <c r="B28" s="27">
        <v>12527866.08</v>
      </c>
      <c r="C28" s="27">
        <v>11760516.5</v>
      </c>
      <c r="D28" s="18"/>
    </row>
    <row r="29" spans="1:4" ht="14.4">
      <c r="A29" s="21" t="s">
        <v>141</v>
      </c>
      <c r="B29" s="27">
        <v>8094369.4299999997</v>
      </c>
      <c r="C29" s="27">
        <v>6226138.8499999996</v>
      </c>
      <c r="D29" s="18"/>
    </row>
    <row r="30" spans="1:4" ht="14.4">
      <c r="A30" s="26" t="s">
        <v>140</v>
      </c>
      <c r="B30" s="25">
        <v>286301961.94</v>
      </c>
      <c r="C30" s="24">
        <v>280669831.39999998</v>
      </c>
      <c r="D30" s="18"/>
    </row>
    <row r="31" spans="1:4" ht="14.4">
      <c r="A31" s="26" t="s">
        <v>139</v>
      </c>
      <c r="B31" s="24">
        <v>3929500.05</v>
      </c>
      <c r="C31" s="24">
        <v>4614670.7</v>
      </c>
      <c r="D31" s="18"/>
    </row>
    <row r="32" spans="1:4" ht="14.4">
      <c r="A32" s="26" t="s">
        <v>138</v>
      </c>
      <c r="B32" s="24">
        <v>3929500.05</v>
      </c>
      <c r="C32" s="24">
        <v>4614670.7</v>
      </c>
      <c r="D32" s="18"/>
    </row>
    <row r="33" spans="1:4" ht="14.4">
      <c r="A33" s="26" t="s">
        <v>137</v>
      </c>
      <c r="B33" s="25">
        <v>376783335.00999999</v>
      </c>
      <c r="C33" s="24">
        <v>362177385.97000003</v>
      </c>
      <c r="D33" s="18"/>
    </row>
    <row r="34" spans="1:4" s="22" customFormat="1" ht="14.4">
      <c r="A34" s="26" t="s">
        <v>136</v>
      </c>
      <c r="B34" s="26"/>
      <c r="C34" s="24"/>
      <c r="D34" s="23"/>
    </row>
    <row r="35" spans="1:4" s="22" customFormat="1" ht="14.4">
      <c r="A35" s="26" t="s">
        <v>135</v>
      </c>
      <c r="B35" s="24">
        <v>0</v>
      </c>
      <c r="C35" s="24">
        <v>0</v>
      </c>
      <c r="D35" s="23"/>
    </row>
    <row r="36" spans="1:4" s="22" customFormat="1" ht="14.4">
      <c r="A36" s="26" t="s">
        <v>134</v>
      </c>
      <c r="B36" s="24">
        <v>0</v>
      </c>
      <c r="C36" s="24">
        <v>0</v>
      </c>
      <c r="D36" s="23"/>
    </row>
    <row r="37" spans="1:4" s="22" customFormat="1" ht="14.4">
      <c r="A37" s="26" t="s">
        <v>133</v>
      </c>
      <c r="B37" s="24"/>
      <c r="C37" s="24"/>
      <c r="D37" s="23"/>
    </row>
    <row r="38" spans="1:4" ht="14.4">
      <c r="A38" s="21" t="s">
        <v>132</v>
      </c>
      <c r="B38" s="27">
        <v>66543600.420000002</v>
      </c>
      <c r="C38" s="27">
        <v>79679466.109999999</v>
      </c>
      <c r="D38" s="18"/>
    </row>
    <row r="39" spans="1:4" ht="14.4">
      <c r="A39" s="21" t="s">
        <v>131</v>
      </c>
      <c r="B39" s="27">
        <v>48089015.880000003</v>
      </c>
      <c r="C39" s="27">
        <v>19355550.050000001</v>
      </c>
      <c r="D39" s="18"/>
    </row>
    <row r="40" spans="1:4" ht="14.4">
      <c r="A40" s="21" t="s">
        <v>130</v>
      </c>
      <c r="B40" s="27">
        <v>1377880.19</v>
      </c>
      <c r="C40" s="27">
        <v>1253403.8400000001</v>
      </c>
      <c r="D40" s="18"/>
    </row>
    <row r="41" spans="1:4" ht="14.4">
      <c r="A41" s="21" t="s">
        <v>129</v>
      </c>
      <c r="B41" s="27">
        <v>14238920.789999999</v>
      </c>
      <c r="C41" s="27">
        <v>13946844.619999999</v>
      </c>
      <c r="D41" s="18"/>
    </row>
    <row r="42" spans="1:4" ht="14.4">
      <c r="A42" s="21" t="s">
        <v>128</v>
      </c>
      <c r="B42" s="27">
        <v>12261390.82</v>
      </c>
      <c r="C42" s="27">
        <v>10432012.25</v>
      </c>
      <c r="D42" s="18"/>
    </row>
    <row r="43" spans="1:4" ht="14.4">
      <c r="A43" s="21" t="s">
        <v>127</v>
      </c>
      <c r="B43" s="27">
        <v>60510458.939999998</v>
      </c>
      <c r="C43" s="27">
        <v>61394310.369999997</v>
      </c>
      <c r="D43" s="18"/>
    </row>
    <row r="44" spans="1:4" ht="14.4">
      <c r="A44" s="21" t="s">
        <v>126</v>
      </c>
      <c r="B44" s="30">
        <v>0</v>
      </c>
      <c r="C44" s="27">
        <v>0</v>
      </c>
      <c r="D44" s="18"/>
    </row>
    <row r="45" spans="1:4" ht="14.4">
      <c r="A45" s="21" t="s">
        <v>125</v>
      </c>
      <c r="B45" s="21">
        <v>15720962.5</v>
      </c>
      <c r="C45" s="27">
        <v>15800695.220000001</v>
      </c>
      <c r="D45" s="18"/>
    </row>
    <row r="46" spans="1:4" ht="14.4">
      <c r="A46" s="21" t="s">
        <v>124</v>
      </c>
      <c r="B46" s="27">
        <v>41353371.030000001</v>
      </c>
      <c r="C46" s="27">
        <v>43581829.149999999</v>
      </c>
      <c r="D46" s="18"/>
    </row>
    <row r="47" spans="1:4" s="22" customFormat="1" ht="19.5" customHeight="1">
      <c r="A47" s="26" t="s">
        <v>123</v>
      </c>
      <c r="B47" s="24">
        <v>260095600.56999999</v>
      </c>
      <c r="C47" s="24">
        <v>245444111.61000001</v>
      </c>
      <c r="D47" s="23"/>
    </row>
    <row r="48" spans="1:4" s="22" customFormat="1" ht="14.4">
      <c r="A48" s="26" t="s">
        <v>122</v>
      </c>
      <c r="B48" s="24">
        <v>0</v>
      </c>
      <c r="C48" s="24">
        <v>0</v>
      </c>
      <c r="D48" s="23"/>
    </row>
    <row r="49" spans="1:4" s="22" customFormat="1" ht="14.4">
      <c r="A49" s="26" t="s">
        <v>121</v>
      </c>
      <c r="B49" s="24">
        <v>0</v>
      </c>
      <c r="C49" s="24">
        <v>0</v>
      </c>
      <c r="D49" s="23"/>
    </row>
    <row r="50" spans="1:4" s="22" customFormat="1" ht="14.4">
      <c r="A50" s="26" t="s">
        <v>120</v>
      </c>
      <c r="B50" s="24"/>
      <c r="C50" s="24"/>
      <c r="D50" s="23"/>
    </row>
    <row r="51" spans="1:4" ht="14.4">
      <c r="A51" s="21" t="s">
        <v>119</v>
      </c>
      <c r="B51" s="19">
        <v>474792916.69</v>
      </c>
      <c r="C51" s="19">
        <v>429895288.55000001</v>
      </c>
      <c r="D51" s="18"/>
    </row>
    <row r="52" spans="1:4" ht="14.4">
      <c r="A52" s="21" t="s">
        <v>118</v>
      </c>
      <c r="B52" s="19">
        <v>0</v>
      </c>
      <c r="C52" s="19">
        <v>0</v>
      </c>
      <c r="D52" s="18"/>
    </row>
    <row r="53" spans="1:4" s="22" customFormat="1" ht="14.4">
      <c r="A53" s="26" t="s">
        <v>117</v>
      </c>
      <c r="B53" s="24">
        <v>474792916.69</v>
      </c>
      <c r="C53" s="24">
        <v>429895288.55000001</v>
      </c>
      <c r="D53" s="23"/>
    </row>
    <row r="54" spans="1:4" s="22" customFormat="1" ht="14.4">
      <c r="A54" s="26" t="s">
        <v>116</v>
      </c>
      <c r="B54" s="24">
        <v>734888517.25999999</v>
      </c>
      <c r="C54" s="24">
        <v>675339400.15999997</v>
      </c>
      <c r="D54" s="23"/>
    </row>
    <row r="55" spans="1:4" s="22" customFormat="1" ht="14.4">
      <c r="A55" s="26" t="s">
        <v>115</v>
      </c>
      <c r="B55" s="24"/>
      <c r="C55" s="24"/>
      <c r="D55" s="23"/>
    </row>
    <row r="56" spans="1:4" ht="14.4">
      <c r="A56" s="21" t="s">
        <v>114</v>
      </c>
      <c r="B56" s="19">
        <v>4966958.0199999996</v>
      </c>
      <c r="C56" s="19">
        <v>2142634.65</v>
      </c>
      <c r="D56" s="18"/>
    </row>
    <row r="57" spans="1:4" s="22" customFormat="1" ht="14.4">
      <c r="A57" s="26" t="s">
        <v>113</v>
      </c>
      <c r="B57" s="24"/>
      <c r="C57" s="24"/>
      <c r="D57" s="23"/>
    </row>
    <row r="58" spans="1:4" ht="14.4">
      <c r="A58" s="21" t="s">
        <v>112</v>
      </c>
      <c r="B58" s="32">
        <v>841995.03</v>
      </c>
      <c r="C58" s="27">
        <v>1021447.92</v>
      </c>
      <c r="D58" s="18"/>
    </row>
    <row r="59" spans="1:4" ht="14.4">
      <c r="A59" s="26" t="s">
        <v>111</v>
      </c>
      <c r="B59" s="24">
        <v>1117480805.3199999</v>
      </c>
      <c r="C59" s="24">
        <v>1040680868.7</v>
      </c>
      <c r="D59" s="18"/>
    </row>
    <row r="60" spans="1:4" s="22" customFormat="1" ht="14.4">
      <c r="A60" s="26" t="s">
        <v>110</v>
      </c>
      <c r="B60" s="24">
        <v>487409808.22000003</v>
      </c>
      <c r="C60" s="24">
        <v>463848179</v>
      </c>
      <c r="D60" s="23"/>
    </row>
    <row r="61" spans="1:4" s="22" customFormat="1" ht="14.4">
      <c r="A61" s="26"/>
      <c r="B61" s="24"/>
      <c r="C61" s="24"/>
      <c r="D61" s="23"/>
    </row>
    <row r="62" spans="1:4" s="22" customFormat="1" ht="14.4">
      <c r="A62" s="26" t="s">
        <v>109</v>
      </c>
      <c r="B62" s="24"/>
      <c r="C62" s="24"/>
      <c r="D62" s="23"/>
    </row>
    <row r="63" spans="1:4" s="22" customFormat="1" ht="14.4">
      <c r="A63" s="26" t="s">
        <v>108</v>
      </c>
      <c r="B63" s="24"/>
      <c r="C63" s="24"/>
      <c r="D63" s="23"/>
    </row>
    <row r="64" spans="1:4" s="22" customFormat="1" ht="14.4">
      <c r="A64" s="26" t="s">
        <v>107</v>
      </c>
      <c r="B64" s="24">
        <v>185175340.44999999</v>
      </c>
      <c r="C64" s="24">
        <v>185175340.44999999</v>
      </c>
      <c r="D64" s="23"/>
    </row>
    <row r="65" spans="1:4" s="22" customFormat="1" ht="14.4">
      <c r="A65" s="26" t="s">
        <v>106</v>
      </c>
      <c r="B65" s="31"/>
      <c r="C65" s="24"/>
      <c r="D65" s="23"/>
    </row>
    <row r="66" spans="1:4" ht="14.4">
      <c r="A66" s="21" t="s">
        <v>105</v>
      </c>
      <c r="B66" s="27">
        <v>71503495.019999996</v>
      </c>
      <c r="C66" s="27">
        <v>92418877.959999993</v>
      </c>
      <c r="D66" s="18"/>
    </row>
    <row r="67" spans="1:4" ht="14.4">
      <c r="A67" s="21" t="s">
        <v>104</v>
      </c>
      <c r="B67" s="27">
        <v>235138771.81</v>
      </c>
      <c r="C67" s="27">
        <v>186775334.40000001</v>
      </c>
      <c r="D67" s="18"/>
    </row>
    <row r="68" spans="1:4" ht="14.4">
      <c r="A68" s="21" t="s">
        <v>103</v>
      </c>
      <c r="B68" s="30">
        <v>14196009.539999999</v>
      </c>
      <c r="C68" s="27">
        <v>13874320.800000001</v>
      </c>
      <c r="D68" s="18"/>
    </row>
    <row r="69" spans="1:4" s="22" customFormat="1" ht="14.4">
      <c r="A69" s="26" t="s">
        <v>102</v>
      </c>
      <c r="B69" s="29">
        <v>320838276.37</v>
      </c>
      <c r="C69" s="24">
        <v>293068533.16000003</v>
      </c>
      <c r="D69" s="23"/>
    </row>
    <row r="70" spans="1:4" s="22" customFormat="1" ht="14.4">
      <c r="A70" s="26" t="s">
        <v>101</v>
      </c>
      <c r="B70" s="26"/>
      <c r="C70" s="24"/>
      <c r="D70" s="23"/>
    </row>
    <row r="71" spans="1:4" ht="14.4">
      <c r="A71" s="21" t="s">
        <v>100</v>
      </c>
      <c r="B71" s="19">
        <v>41048233.090000004</v>
      </c>
      <c r="C71" s="19">
        <v>27462319.969999999</v>
      </c>
      <c r="D71" s="18"/>
    </row>
    <row r="72" spans="1:4" ht="14.4">
      <c r="A72" s="21" t="s">
        <v>99</v>
      </c>
      <c r="B72" s="19">
        <v>10253113</v>
      </c>
      <c r="C72" s="19">
        <v>10253113</v>
      </c>
      <c r="D72" s="18"/>
    </row>
    <row r="73" spans="1:4" ht="14.4">
      <c r="A73" s="21" t="s">
        <v>98</v>
      </c>
      <c r="B73" s="19">
        <v>0</v>
      </c>
      <c r="C73" s="19">
        <v>0</v>
      </c>
      <c r="D73" s="18"/>
    </row>
    <row r="74" spans="1:4" ht="14.4">
      <c r="A74" s="26" t="s">
        <v>97</v>
      </c>
      <c r="B74" s="29">
        <v>51301346.090000004</v>
      </c>
      <c r="C74" s="24">
        <v>37715432.969999999</v>
      </c>
      <c r="D74" s="18"/>
    </row>
    <row r="75" spans="1:4" ht="14.4">
      <c r="A75" s="26" t="s">
        <v>96</v>
      </c>
      <c r="B75" s="26">
        <v>557314962.90999997</v>
      </c>
      <c r="C75" s="24">
        <v>515959306.57999998</v>
      </c>
      <c r="D75" s="18"/>
    </row>
    <row r="76" spans="1:4" s="22" customFormat="1" ht="14.4">
      <c r="A76" s="26" t="s">
        <v>95</v>
      </c>
      <c r="B76" s="24">
        <v>14168281.35</v>
      </c>
      <c r="C76" s="24">
        <v>22700939.120000001</v>
      </c>
      <c r="D76" s="23"/>
    </row>
    <row r="77" spans="1:4" s="22" customFormat="1" ht="14.4">
      <c r="A77" s="26" t="s">
        <v>94</v>
      </c>
      <c r="B77" s="24">
        <v>14168281.35</v>
      </c>
      <c r="C77" s="24">
        <v>22700939.120000001</v>
      </c>
      <c r="D77" s="23"/>
    </row>
    <row r="78" spans="1:4" ht="14.4">
      <c r="A78" s="26" t="s">
        <v>93</v>
      </c>
      <c r="B78" s="24">
        <v>1628288.95</v>
      </c>
      <c r="C78" s="24">
        <v>1741247.68</v>
      </c>
      <c r="D78" s="18"/>
    </row>
    <row r="79" spans="1:4" ht="14.4">
      <c r="A79" s="26" t="s">
        <v>92</v>
      </c>
      <c r="B79" s="26"/>
      <c r="C79" s="24"/>
      <c r="D79" s="18"/>
    </row>
    <row r="80" spans="1:4" ht="14.4">
      <c r="A80" s="21" t="s">
        <v>91</v>
      </c>
      <c r="B80" s="27">
        <v>57614331.579999998</v>
      </c>
      <c r="C80" s="27">
        <v>61238764.549999997</v>
      </c>
      <c r="D80" s="18"/>
    </row>
    <row r="81" spans="1:4" ht="14.4">
      <c r="A81" s="21" t="s">
        <v>90</v>
      </c>
      <c r="B81" s="27">
        <v>185153.12</v>
      </c>
      <c r="C81" s="27">
        <v>54962.35</v>
      </c>
      <c r="D81" s="18"/>
    </row>
    <row r="82" spans="1:4" ht="14.4">
      <c r="A82" s="21" t="s">
        <v>89</v>
      </c>
      <c r="B82" s="27">
        <v>30844.31</v>
      </c>
      <c r="C82" s="27">
        <v>1195.08</v>
      </c>
      <c r="D82" s="18"/>
    </row>
    <row r="83" spans="1:4" ht="14.4">
      <c r="A83" s="21" t="s">
        <v>88</v>
      </c>
      <c r="B83" s="27">
        <v>2224308.5299999998</v>
      </c>
      <c r="C83" s="27">
        <v>942087.99</v>
      </c>
      <c r="D83" s="18"/>
    </row>
    <row r="84" spans="1:4" ht="14.4">
      <c r="A84" s="21" t="s">
        <v>87</v>
      </c>
      <c r="B84" s="27">
        <v>1744.87</v>
      </c>
      <c r="C84" s="27">
        <v>2149.87</v>
      </c>
      <c r="D84" s="18"/>
    </row>
    <row r="85" spans="1:4" ht="14.4">
      <c r="A85" s="28" t="s">
        <v>86</v>
      </c>
      <c r="B85" s="27">
        <v>7300580.0899999999</v>
      </c>
      <c r="C85" s="27">
        <v>2523420.23</v>
      </c>
      <c r="D85" s="18"/>
    </row>
    <row r="86" spans="1:4" ht="14.4">
      <c r="A86" s="21" t="s">
        <v>85</v>
      </c>
      <c r="B86" s="27">
        <v>134363.48000000001</v>
      </c>
      <c r="C86" s="27">
        <v>253562.76</v>
      </c>
      <c r="D86" s="18"/>
    </row>
    <row r="87" spans="1:4" ht="14.4">
      <c r="A87" s="21" t="s">
        <v>84</v>
      </c>
      <c r="B87" s="27">
        <v>4610.18</v>
      </c>
      <c r="C87" s="27">
        <v>4610.18</v>
      </c>
      <c r="D87" s="18"/>
    </row>
    <row r="88" spans="1:4" ht="14.4">
      <c r="A88" s="21" t="s">
        <v>83</v>
      </c>
      <c r="B88" s="27">
        <v>16724320.619999999</v>
      </c>
      <c r="C88" s="27">
        <v>17668332.109999999</v>
      </c>
      <c r="D88" s="18"/>
    </row>
    <row r="89" spans="1:4" ht="14.4">
      <c r="A89" s="21" t="s">
        <v>82</v>
      </c>
      <c r="B89" s="27">
        <v>8244082.6399999997</v>
      </c>
      <c r="C89" s="27">
        <v>6525184.7599999998</v>
      </c>
      <c r="D89" s="18"/>
    </row>
    <row r="90" spans="1:4" ht="14.4">
      <c r="A90" s="21" t="s">
        <v>81</v>
      </c>
      <c r="B90" s="27">
        <v>0</v>
      </c>
      <c r="C90" s="27">
        <v>0</v>
      </c>
      <c r="D90" s="18"/>
    </row>
    <row r="91" spans="1:4" ht="14.4">
      <c r="A91" s="21" t="s">
        <v>80</v>
      </c>
      <c r="B91" s="27">
        <v>30538124.289999999</v>
      </c>
      <c r="C91" s="27">
        <v>34201629.399999999</v>
      </c>
      <c r="D91" s="18"/>
    </row>
    <row r="92" spans="1:4" ht="15.75" customHeight="1">
      <c r="A92" s="26" t="s">
        <v>79</v>
      </c>
      <c r="B92" s="24">
        <v>123002463.70999999</v>
      </c>
      <c r="C92" s="24">
        <v>123415899.28</v>
      </c>
      <c r="D92" s="18"/>
    </row>
    <row r="93" spans="1:4" s="22" customFormat="1" ht="14.4">
      <c r="A93" s="26" t="s">
        <v>78</v>
      </c>
      <c r="B93" s="25"/>
      <c r="C93" s="24"/>
      <c r="D93" s="23"/>
    </row>
    <row r="94" spans="1:4" ht="14.4">
      <c r="A94" s="21" t="s">
        <v>77</v>
      </c>
      <c r="B94" s="20">
        <v>101324747.84999999</v>
      </c>
      <c r="C94" s="19">
        <v>74034580.719999999</v>
      </c>
      <c r="D94" s="18"/>
    </row>
    <row r="95" spans="1:4" ht="14.4">
      <c r="A95" s="21" t="s">
        <v>76</v>
      </c>
      <c r="B95" s="20">
        <v>92314952.959999993</v>
      </c>
      <c r="C95" s="19">
        <v>87069825.569999993</v>
      </c>
      <c r="D95" s="18"/>
    </row>
    <row r="96" spans="1:4" s="22" customFormat="1" ht="14.4">
      <c r="A96" s="26" t="s">
        <v>75</v>
      </c>
      <c r="B96" s="25"/>
      <c r="C96" s="24"/>
      <c r="D96" s="23"/>
    </row>
    <row r="97" spans="1:4" ht="14.4">
      <c r="A97" s="21" t="s">
        <v>74</v>
      </c>
      <c r="B97" s="20">
        <v>227727107.59</v>
      </c>
      <c r="C97" s="19">
        <v>215759069.75</v>
      </c>
      <c r="D97" s="18"/>
    </row>
    <row r="98" spans="1:4" s="22" customFormat="1" ht="14.4">
      <c r="A98" s="26" t="s">
        <v>73</v>
      </c>
      <c r="B98" s="25">
        <v>1117480805.3199999</v>
      </c>
      <c r="C98" s="24">
        <v>1040680868.7</v>
      </c>
      <c r="D98" s="23"/>
    </row>
    <row r="99" spans="1:4" ht="14.4">
      <c r="A99" s="21" t="s">
        <v>72</v>
      </c>
      <c r="B99" s="20">
        <v>487409808.22000003</v>
      </c>
      <c r="C99" s="19">
        <v>463848179</v>
      </c>
      <c r="D99" s="18"/>
    </row>
  </sheetData>
  <printOptions horizontalCentered="1"/>
  <pageMargins left="0.55118110236220474" right="0.55118110236220474" top="0.59055118110236227" bottom="3.34" header="0.19685039370078741" footer="0.19685039370078741"/>
  <pageSetup scale="66" fitToHeight="2" orientation="portrait" horizontalDpi="300" verticalDpi="300" r:id="rId1"/>
  <headerFooter alignWithMargins="0"/>
  <rowBreaks count="1" manualBreakCount="1">
    <brk id="60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Conto economico 2020</vt:lpstr>
      <vt:lpstr>Stato patrimoniale 2020</vt:lpstr>
      <vt:lpstr>'Conto economico 2020'!Area_stampa</vt:lpstr>
      <vt:lpstr>'Stato patrimoniale 2020'!Area_stampa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Mosca</dc:creator>
  <cp:lastModifiedBy>Maria Angela Mangano</cp:lastModifiedBy>
  <cp:lastPrinted>2021-06-03T08:11:53Z</cp:lastPrinted>
  <dcterms:created xsi:type="dcterms:W3CDTF">2021-06-02T22:14:22Z</dcterms:created>
  <dcterms:modified xsi:type="dcterms:W3CDTF">2021-06-11T06:46:35Z</dcterms:modified>
</cp:coreProperties>
</file>