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angano\OneDrive - Università degli Studi di Torino\Desktop\"/>
    </mc:Choice>
  </mc:AlternateContent>
  <xr:revisionPtr revIDLastSave="0" documentId="8_{06F0D7E5-A3A2-4C2F-BB64-2BC9C3C5BEAB}" xr6:coauthVersionLast="36" xr6:coauthVersionMax="36" xr10:uidLastSave="{00000000-0000-0000-0000-000000000000}"/>
  <bookViews>
    <workbookView xWindow="0" yWindow="600" windowWidth="12510" windowHeight="6735" activeTab="1" xr2:uid="{00000000-000D-0000-FFFF-FFFF00000000}"/>
  </bookViews>
  <sheets>
    <sheet name="Stato Patrimoniale" sheetId="1" r:id="rId1"/>
    <sheet name="Conto Economico" sheetId="3" r:id="rId2"/>
  </sheets>
  <definedNames>
    <definedName name="_xlnm.Print_Area" localSheetId="1">'Conto Economico'!$A$1:$C$76</definedName>
    <definedName name="_xlnm.Print_Area" localSheetId="0">'Stato Patrimoniale'!$A$1:$C$91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6" i="1" l="1"/>
  <c r="C37" i="1"/>
  <c r="C22" i="1"/>
  <c r="C13" i="1"/>
  <c r="C74" i="3"/>
  <c r="C66" i="3"/>
  <c r="C56" i="3"/>
  <c r="C50" i="3"/>
  <c r="C36" i="3"/>
  <c r="C59" i="3" s="1"/>
  <c r="C20" i="3"/>
  <c r="C11" i="3"/>
  <c r="C26" i="3" s="1"/>
  <c r="C76" i="3" l="1"/>
  <c r="C60" i="3"/>
</calcChain>
</file>

<file path=xl/sharedStrings.xml><?xml version="1.0" encoding="utf-8"?>
<sst xmlns="http://schemas.openxmlformats.org/spreadsheetml/2006/main" count="160" uniqueCount="159">
  <si>
    <t>Università degli Studi di TORINO</t>
  </si>
  <si>
    <t>    A) IMMOBILIZZAZIONI </t>
  </si>
  <si>
    <t>               I IMMATERIALI </t>
  </si>
  <si>
    <t>            l) Costi di impianto, di ampliamento e di sviluppo.</t>
  </si>
  <si>
    <t>            2) Diritti di brevetto e diritti di utilizzazione delle opere di ingegno. </t>
  </si>
  <si>
    <t>            3) Concessioni, licenze, marchi, e diritti simili. </t>
  </si>
  <si>
    <t>            4) Immobilizzazioni in corso e acconti. </t>
  </si>
  <si>
    <t>            5) Altre immobilizzazioni immateriali.</t>
  </si>
  <si>
    <t>        TOTALE        I IMMATERIALI </t>
  </si>
  <si>
    <t>        II MATERIALI </t>
  </si>
  <si>
    <t>            l) Terreni e fabbricati. </t>
  </si>
  <si>
    <t>            2) Impianti e attrezzature. </t>
  </si>
  <si>
    <t>            3) Attrezzature scientifiche. </t>
  </si>
  <si>
    <t>            4) Patrimonio librario, opere d'arte, d'antiquariato e museali.</t>
  </si>
  <si>
    <t>                   5) Mobili e arredi. </t>
  </si>
  <si>
    <t>                   6) Immobilizzazioni in corso e acconti. </t>
  </si>
  <si>
    <t>                   7) Altre immobilizzazioni materiali.</t>
  </si>
  <si>
    <t>        TOTALE II MATERIALI </t>
  </si>
  <si>
    <t>        III FINANZIARIE </t>
  </si>
  <si>
    <t>    TOTALE A) IMMOBILIZZAZIONI </t>
  </si>
  <si>
    <t>    B) ATTIVO CIRCOLANTE </t>
  </si>
  <si>
    <t>        I RIMANENZE </t>
  </si>
  <si>
    <t>        II CREDITI (con separata indicazione, per ciascuna voce, degli importi esigibili entro l'esercizio successivo)</t>
  </si>
  <si>
    <t>            l) Crediti verso MIUR e altre Amministrazioni centrali. </t>
  </si>
  <si>
    <t>            2) Crediti verso Regioni e Province Autonome. </t>
  </si>
  <si>
    <t>            3) Crediti verso altre Amministrazioni locali. </t>
  </si>
  <si>
    <t>            4) Crediti verso l'Unione Europea e il Resto del Mondo.</t>
  </si>
  <si>
    <t>            5) Crediti verso Università. </t>
  </si>
  <si>
    <t>            6) Crediti verso studenti per tasse e contributi. </t>
  </si>
  <si>
    <t>            7) Crediti verso società ed enti controllati. </t>
  </si>
  <si>
    <t>            8) Crediti verso altri (pubblici). </t>
  </si>
  <si>
    <t>            9) Crediti verso altri (privati).</t>
  </si>
  <si>
    <t>        TOTALE II CREDITI</t>
  </si>
  <si>
    <t>        III ATTIVITÀ FINANZIARIE </t>
  </si>
  <si>
    <t>        IV DISPONIBILITÀ LIQUIDE </t>
  </si>
  <si>
    <t>            l) Depositi bancari e postali.</t>
  </si>
  <si>
    <t>            2) Denaro e valori in cassa.</t>
  </si>
  <si>
    <t>        TOTALE IV DISPONIBILITÀ LIQUIDE </t>
  </si>
  <si>
    <t>    TOTALE B) ATTIVO CIRCOLANTE </t>
  </si>
  <si>
    <t>    C) RATEI E RISCONTI ATTIVI </t>
  </si>
  <si>
    <t>        1) Ratei e risconti attivi</t>
  </si>
  <si>
    <t>    TOTALE C) RATEI E RISCONTI ATTIVI </t>
  </si>
  <si>
    <t>    D) RATEI ATTIVI PER PROGETTI E RICERCHE IN CORSO</t>
  </si>
  <si>
    <t>        1) Ratei attivi per progetti e ricerche finanziate o co-finanziate in corso</t>
  </si>
  <si>
    <t>    TOTALE D) RATEI ATTIVI PER PROGETTI E RICERCHE IN CORSO</t>
  </si>
  <si>
    <t>    Conti d’ordine dell'attivo</t>
  </si>
  <si>
    <t>TOTALE ATTIVO</t>
  </si>
  <si>
    <t>    A) PATRIMONIO NETTO</t>
  </si>
  <si>
    <t>        I FONDO Dl DOTAZIONE DELL'ATENEO</t>
  </si>
  <si>
    <t>        II PATRIMONIO VINCOLATO </t>
  </si>
  <si>
    <t>            1) Fondi vincolati destinati da terzi.</t>
  </si>
  <si>
    <t>            2) Fondi vincolati per decisione degli organi istituzionali. </t>
  </si>
  <si>
    <t>            3) Riserve vincolate (per progetti specifici, obblighi di legge, o altro).</t>
  </si>
  <si>
    <t>        TOTALE II PATRIMONIO VINCOLATO </t>
  </si>
  <si>
    <t>        III PATRIMONIO NON VINCOLATO</t>
  </si>
  <si>
    <t>            l) Risultato esercizio.</t>
  </si>
  <si>
    <t>            2) Risultati relativi ad esercizi precedenti.</t>
  </si>
  <si>
    <t>            3) Riserve statutarie.</t>
  </si>
  <si>
    <t>        TOTALE III PATRIMONIO NON VINCOLATO</t>
  </si>
  <si>
    <t>    TOTALE A) PATRIMONIO NETTO</t>
  </si>
  <si>
    <t>    B) FONDI PER RISCHI ED ONERI</t>
  </si>
  <si>
    <t>    C) TRATTAMENTO Dl FINE RAPPORTO Dl LAVORO SUBORDINATO</t>
  </si>
  <si>
    <t>    D) DEBITI (con separata indicazione per ciascuna voce degli importi esigibili oltre l'esercizio successivo)</t>
  </si>
  <si>
    <t>        l) Mutui e Debiti verso banche. </t>
  </si>
  <si>
    <t>        2) Debiti verso MIUR e altre Amministrazioni centrali. </t>
  </si>
  <si>
    <t>        3) Debiti verso Regione e Province Autonome.</t>
  </si>
  <si>
    <t>        4) Debiti verso altre Amministrazioni locali. </t>
  </si>
  <si>
    <t>        5) Debiti verso l'Unione Europea e il Resto del Mondo.</t>
  </si>
  <si>
    <t>        6) Debiti verso Universita'.</t>
  </si>
  <si>
    <t>        7) Debiti verso studenti. </t>
  </si>
  <si>
    <t>        8) Acconti. </t>
  </si>
  <si>
    <t>        9) Debiti verso fornitori.</t>
  </si>
  <si>
    <t>        10) Debiti verso dipendenti.</t>
  </si>
  <si>
    <t>        11) Debiti verso societa' o enti controllati.</t>
  </si>
  <si>
    <t>        12) Altri debiti.</t>
  </si>
  <si>
    <t>    TOTALE D) DEBITI (con separata indicazione per ciascuna voce degli importi esigibili oltre l'esercizio successivo)</t>
  </si>
  <si>
    <t>    E) RATEI E RISCONTI PASSIVI E CONTRIBUTI AGLI INVESTIMENTI </t>
  </si>
  <si>
    <t>        e1) Contributi agli investimenti</t>
  </si>
  <si>
    <t>        e2) Ratei e risconti passivi</t>
  </si>
  <si>
    <t>    TOTALE E) RATEI E RISCONTI PASSIVI E CONTRIBUTI AGLI INVESTIMENTI </t>
  </si>
  <si>
    <t>    F) RISCONTI PASSIVI PER PROGETTI E RICERCHE FINANZIATE O CO-FINANZIATE IN CORSO</t>
  </si>
  <si>
    <t>        1) Risconti passivi per progetti e ricerche finanziate o co-finanziate in corso</t>
  </si>
  <si>
    <t>    TOTALE F) RISCONTI PASSIVI PER PROGETTI E RICERCHE FINANZIATE O CO-FINANZIATE IN CORSO</t>
  </si>
  <si>
    <t>    Conti d’ordine del passivo </t>
  </si>
  <si>
    <t>TOTALE PASSIVO</t>
  </si>
  <si>
    <t>    RISULTATO DI ESERCIZIO</t>
  </si>
  <si>
    <t>        F) IMPOSTE SUL REDDITO DELL'ESERCIZIO CORRENTI, DIFFERITE, ANTICIPATE</t>
  </si>
  <si>
    <t>        TOTALE E) PROVENTI ED ONERI STRAORDINARI</t>
  </si>
  <si>
    <t>                  2) Oneri.</t>
  </si>
  <si>
    <t>                  1) Proventi.</t>
  </si>
  <si>
    <t>        E) PROVENTI ED ONERI STRAORDINARI</t>
  </si>
  <si>
    <t>        TOTALE D) RETTIFICHE Dl VALORE Dl ATTIVITA' FINANZIARIE</t>
  </si>
  <si>
    <t>                   2) Svalutazioni.</t>
  </si>
  <si>
    <t>                   1) Rivalutazioni.</t>
  </si>
  <si>
    <t>        D) RETTIFICHE Dl VALORE Dl ATTIVITA' FINANZIARIE</t>
  </si>
  <si>
    <t>        TOTALE C) PROVENTI ED ONERI FINANZIARI</t>
  </si>
  <si>
    <t>                   4) Perdite su cambi.</t>
  </si>
  <si>
    <t>                   3) Utili su cambi.</t>
  </si>
  <si>
    <t>                   2) Interessi ed altri oneri finanziari. </t>
  </si>
  <si>
    <t>                   1) Proventi finanziari. </t>
  </si>
  <si>
    <t>        C) PROVENTI ED ONERI FINANZIARI</t>
  </si>
  <si>
    <t>        DIFFERENZA TRA PROVENTI E COSTI OPERATIVI (A-B)</t>
  </si>
  <si>
    <t>            TOTALE B) COSTI OPERATIVI</t>
  </si>
  <si>
    <t>                XII. ONERI DIVERSI Dl GESTIONE</t>
  </si>
  <si>
    <t>                XI. ACCANTONAMENTI PER RISCHI E ONERI </t>
  </si>
  <si>
    <t>                TOTALE X. AMMORTAMENTI E SVALUTAZIONI</t>
  </si>
  <si>
    <t>                            4) Svalutazioni dei crediti compresi nell'attivo circolante e nelle disponibilità liquide.</t>
  </si>
  <si>
    <t>                            3) Svalutazioni immobilizzazioni. </t>
  </si>
  <si>
    <t>                            2) Ammortamenti immobilizzazioni materiali. </t>
  </si>
  <si>
    <t>                            1) Ammortamenti immobilizzazioni immateriali. </t>
  </si>
  <si>
    <t>                X. AMMORTAMENTI E SVALUTAZIONI</t>
  </si>
  <si>
    <t>                TOTALE IX. COSTI DELLA GESTIONE CORRENTE</t>
  </si>
  <si>
    <t>                    12) Altri costi.</t>
  </si>
  <si>
    <t>                    11) Costi per godimento beni di terzi. </t>
  </si>
  <si>
    <t>                    10) Variazione delle rimanenze di materiali. </t>
  </si>
  <si>
    <t>                    9) Acquisto altri materiali. </t>
  </si>
  <si>
    <t>                    8) Acquisto di servizi e collaborazioni tecnico gestionali. </t>
  </si>
  <si>
    <t>                    7) Acquisto di libri, periodici e materiale bibliografico.</t>
  </si>
  <si>
    <t>                    6) Variazione rimanenze di materiale di consumo per laboratori.</t>
  </si>
  <si>
    <t>                    5) Acquisto materiale consumo per laboratori.</t>
  </si>
  <si>
    <t>                    4) Trasferimenti a partner di progetti coordinati.</t>
  </si>
  <si>
    <t>                    3) Costi per l'attività editoriale.</t>
  </si>
  <si>
    <t>                    2) Costi per il diritto allo studio.</t>
  </si>
  <si>
    <t>                    1) Costi per sostegno agli studenti.</t>
  </si>
  <si>
    <t>                IX. COSTI DELLA GESTIONE CORRENTE</t>
  </si>
  <si>
    <t>                TOTALE VIII. COSTI DEL PERSONALE</t>
  </si>
  <si>
    <t>                        2) Costi del personale dirigente e tecnico-amministrativo</t>
  </si>
  <si>
    <t>                                       e) altro personale dedicato alla didattica e alla ricerca </t>
  </si>
  <si>
    <t>                                       d) esperti linguistici</t>
  </si>
  <si>
    <t>                                       c) docenti a contratto</t>
  </si>
  <si>
    <t>                                       b) collaborazioni scientifiche (collaboratori, assegnisti, ecc)</t>
  </si>
  <si>
    <t>                                       a) docenti/ricercatori</t>
  </si>
  <si>
    <t>                        1) Costi del personale dedicato alla ricerca e alla didattica</t>
  </si>
  <si>
    <t>                VIII. COSTI DEL PERSONALE</t>
  </si>
  <si>
    <t>            B) COSTI OPERATIVI</t>
  </si>
  <si>
    <t>            TOTALE A) PROVENTI OPERATIVI</t>
  </si>
  <si>
    <t>                VII. INCREMENTO DELLE IMMOBILIZZAZIONI PER LAVORI INTERNI</t>
  </si>
  <si>
    <t>                VI. VARIAZIONE RIMANENZE</t>
  </si>
  <si>
    <t>                V. ALTRI PROVENTI E RICAVI DIVERSI</t>
  </si>
  <si>
    <t>                IV. PROVENTI PER GESTIONE DIRETTA INTERVENTI PER IL DIRITTO ALLO STUDIO </t>
  </si>
  <si>
    <t>                III. PROVENTI PER ATTIVITA' ASSISTENZIALE</t>
  </si>
  <si>
    <t>                TOTALE II. CONTRIBUTI</t>
  </si>
  <si>
    <t>                             7) Contributi da altri (privati)</t>
  </si>
  <si>
    <t>                             6) Contributi da altri (pubblici). </t>
  </si>
  <si>
    <t>                             5) Contributi da Università.</t>
  </si>
  <si>
    <t>                              4) Contributi dall'Unione Europea e altri organismi internazionali e dal Resto del Mondo</t>
  </si>
  <si>
    <t>                             3) Contributi altre Amministrazioni locali. </t>
  </si>
  <si>
    <t>                             2) Contributi Regioni e Province autonome. </t>
  </si>
  <si>
    <t>                              l) Contributi Miur e altre Amministrazioni centrali </t>
  </si>
  <si>
    <t>                II. CONTRIBUTI</t>
  </si>
  <si>
    <t>                TOTALE I.  PROVENTI PROPRI</t>
  </si>
  <si>
    <t>                             3) Proventi da Ricerche con finanziamenti competitivi.</t>
  </si>
  <si>
    <t>                             2) Proventi da Ricerche commissionate e trasferimento tecnologico. </t>
  </si>
  <si>
    <t>                             l) Proventi per la didattica. </t>
  </si>
  <si>
    <t>                I.  PROVENTI PROPRI</t>
  </si>
  <si>
    <t>            A) PROVENTI OPERATIVI</t>
  </si>
  <si>
    <t>Bilancio Unico: Conto economico - Anno 2023</t>
  </si>
  <si>
    <t>Bilancio Unico: Stato patrimoniale - Anno 2023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</si>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</sst>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€_-;\-* #,##0.00\ _€_-;_-* &quot;-&quot;??\ _€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.5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8">
    <xf numFmtId="0" fontId="0" fillId="0" borderId="0" xfId="0"/>
    <xf numFmtId="0" fontId="18" fillId="0" borderId="0" xfId="0" applyFont="1"/>
    <xf numFmtId="0" fontId="0" fillId="0" borderId="10" xfId="0" applyBorder="1" applyAlignment="1">
      <alignment wrapText="1"/>
    </xf>
    <xf numFmtId="0" fontId="16" fillId="0" borderId="10" xfId="0" applyFont="1" applyBorder="1" applyAlignment="1">
      <alignment wrapText="1"/>
    </xf>
    <xf numFmtId="0" fontId="16" fillId="0" borderId="10" xfId="0" applyFont="1" applyBorder="1" applyAlignment="1">
      <alignment horizontal="center" wrapText="1"/>
    </xf>
    <xf numFmtId="43" fontId="0" fillId="0" borderId="10" xfId="0" applyNumberFormat="1" applyBorder="1" applyAlignment="1">
      <alignment wrapText="1"/>
    </xf>
    <xf numFmtId="43" fontId="16" fillId="0" borderId="10" xfId="0" applyNumberFormat="1" applyFont="1" applyBorder="1" applyAlignment="1">
      <alignment wrapText="1"/>
    </xf>
    <xf numFmtId="43" fontId="0" fillId="0" borderId="0" xfId="0" applyNumberFormat="1"/>
    <xf numFmtId="164" fontId="0" fillId="0" borderId="0" xfId="0" applyNumberFormat="1"/>
    <xf numFmtId="0" fontId="0" fillId="0" borderId="11" xfId="0" applyBorder="1" applyAlignment="1">
      <alignment wrapText="1"/>
    </xf>
    <xf numFmtId="0" fontId="16" fillId="0" borderId="11" xfId="0" applyFont="1" applyBorder="1" applyAlignment="1">
      <alignment horizontal="center" wrapText="1"/>
    </xf>
    <xf numFmtId="0" fontId="16" fillId="0" borderId="12" xfId="0" applyFont="1" applyBorder="1" applyAlignment="1">
      <alignment wrapText="1"/>
    </xf>
    <xf numFmtId="0" fontId="0" fillId="0" borderId="12" xfId="0" applyBorder="1" applyAlignment="1">
      <alignment wrapText="1"/>
    </xf>
    <xf numFmtId="43" fontId="0" fillId="0" borderId="12" xfId="0" applyNumberFormat="1" applyBorder="1" applyAlignment="1">
      <alignment wrapText="1"/>
    </xf>
    <xf numFmtId="43" fontId="16" fillId="0" borderId="12" xfId="0" applyNumberFormat="1" applyFont="1" applyBorder="1" applyAlignment="1">
      <alignment wrapText="1"/>
    </xf>
    <xf numFmtId="0" fontId="0" fillId="0" borderId="13" xfId="0" applyBorder="1" applyAlignment="1">
      <alignment wrapText="1"/>
    </xf>
    <xf numFmtId="43" fontId="0" fillId="0" borderId="13" xfId="0" applyNumberFormat="1" applyBorder="1" applyAlignment="1">
      <alignment wrapText="1"/>
    </xf>
    <xf numFmtId="49" fontId="16" fillId="0" borderId="10" xfId="0" applyNumberFormat="1" applyFont="1" applyBorder="1" applyAlignment="1">
      <alignment horizontal="center" wrapText="1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876300</xdr:colOff>
      <xdr:row>0</xdr:row>
      <xdr:rowOff>30480</xdr:rowOff>
    </xdr:from>
    <xdr:to>
      <xdr:col>3</xdr:col>
      <xdr:colOff>21461</xdr:colOff>
      <xdr:row>3</xdr:row>
      <xdr:rowOff>207390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id="{847125F2-B948-4989-80A4-6822399B17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51620" y="30480"/>
          <a:ext cx="1438781" cy="14570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762000</xdr:colOff>
      <xdr:row>0</xdr:row>
      <xdr:rowOff>0</xdr:rowOff>
    </xdr:from>
    <xdr:to>
      <xdr:col>3</xdr:col>
      <xdr:colOff>186055</xdr:colOff>
      <xdr:row>3</xdr:row>
      <xdr:rowOff>177800</xdr:rowOff>
    </xdr:to>
    <xdr:pic>
      <xdr:nvPicPr>
        <xdr:cNvPr id="3" name="Elemento grafico 58">
          <a:extLst>
            <a:ext uri="{FF2B5EF4-FFF2-40B4-BE49-F238E27FC236}">
              <a16:creationId xmlns:a16="http://schemas.microsoft.com/office/drawing/2014/main" id="{1B62A7E3-BBAE-4F1C-A66E-957711D16F3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037320" y="0"/>
          <a:ext cx="1439545" cy="14579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91"/>
  <sheetViews>
    <sheetView showGridLines="0" workbookViewId="0">
      <selection activeCell="C53" sqref="C53"/>
    </sheetView>
  </sheetViews>
  <sheetFormatPr defaultRowHeight="15" x14ac:dyDescent="0.25"/>
  <cols>
    <col min="1" max="1" width="120.7109375" customWidth="1"/>
    <col min="2" max="2" width="16.28515625" bestFit="1" customWidth="1"/>
    <col min="3" max="3" width="17.28515625" customWidth="1"/>
  </cols>
  <sheetData>
    <row r="1" spans="1:3" ht="33.6" customHeight="1" x14ac:dyDescent="0.3">
      <c r="A1" s="1" t="s">
        <v>0</v>
      </c>
    </row>
    <row r="2" spans="1:3" ht="33.6" customHeight="1" x14ac:dyDescent="0.25"/>
    <row r="3" spans="1:3" ht="33.6" customHeight="1" x14ac:dyDescent="0.3">
      <c r="A3" s="1" t="s">
        <v>157</v>
      </c>
    </row>
    <row r="4" spans="1:3" ht="33.6" customHeight="1" x14ac:dyDescent="0.25"/>
    <row r="5" spans="1:3" x14ac:dyDescent="0.25">
      <c r="A5" s="2"/>
      <c r="B5" s="4">
        <v>2022</v>
      </c>
      <c r="C5" s="4">
        <v>2023</v>
      </c>
    </row>
    <row r="6" spans="1:3" x14ac:dyDescent="0.25">
      <c r="A6" s="3" t="s">
        <v>1</v>
      </c>
      <c r="B6" s="3"/>
      <c r="C6" s="3"/>
    </row>
    <row r="7" spans="1:3" x14ac:dyDescent="0.25">
      <c r="A7" s="3" t="s">
        <v>2</v>
      </c>
      <c r="B7" s="3"/>
      <c r="C7" s="3"/>
    </row>
    <row r="8" spans="1:3" x14ac:dyDescent="0.25">
      <c r="A8" s="2" t="s">
        <v>3</v>
      </c>
      <c r="B8" s="5">
        <v>0</v>
      </c>
      <c r="C8" s="5">
        <v>0</v>
      </c>
    </row>
    <row r="9" spans="1:3" x14ac:dyDescent="0.25">
      <c r="A9" s="2" t="s">
        <v>4</v>
      </c>
      <c r="B9" s="5">
        <v>215348.46</v>
      </c>
      <c r="C9" s="5">
        <v>224819.41</v>
      </c>
    </row>
    <row r="10" spans="1:3" x14ac:dyDescent="0.25">
      <c r="A10" s="2" t="s">
        <v>5</v>
      </c>
      <c r="B10" s="5">
        <v>2239688.5099999998</v>
      </c>
      <c r="C10" s="5">
        <v>2011598.48</v>
      </c>
    </row>
    <row r="11" spans="1:3" x14ac:dyDescent="0.25">
      <c r="A11" s="2" t="s">
        <v>6</v>
      </c>
      <c r="B11" s="5">
        <v>58448363.469999999</v>
      </c>
      <c r="C11" s="5">
        <v>61548269.409999996</v>
      </c>
    </row>
    <row r="12" spans="1:3" x14ac:dyDescent="0.25">
      <c r="A12" s="2" t="s">
        <v>7</v>
      </c>
      <c r="B12" s="5">
        <v>45113273.039999999</v>
      </c>
      <c r="C12" s="5">
        <v>44949731.859999999</v>
      </c>
    </row>
    <row r="13" spans="1:3" x14ac:dyDescent="0.25">
      <c r="A13" s="3" t="s">
        <v>8</v>
      </c>
      <c r="B13" s="6">
        <v>106016673.48</v>
      </c>
      <c r="C13" s="6">
        <f>SUM(C8:C12)</f>
        <v>108734419.16</v>
      </c>
    </row>
    <row r="14" spans="1:3" x14ac:dyDescent="0.25">
      <c r="A14" s="3" t="s">
        <v>9</v>
      </c>
      <c r="B14" s="6"/>
      <c r="C14" s="6"/>
    </row>
    <row r="15" spans="1:3" x14ac:dyDescent="0.25">
      <c r="A15" s="2" t="s">
        <v>10</v>
      </c>
      <c r="B15" s="5">
        <v>226461831.31</v>
      </c>
      <c r="C15" s="5">
        <v>223203399.43000001</v>
      </c>
    </row>
    <row r="16" spans="1:3" x14ac:dyDescent="0.25">
      <c r="A16" s="2" t="s">
        <v>11</v>
      </c>
      <c r="B16" s="5">
        <v>9182218.6899999995</v>
      </c>
      <c r="C16" s="5">
        <v>11101647.01</v>
      </c>
    </row>
    <row r="17" spans="1:3" x14ac:dyDescent="0.25">
      <c r="A17" s="2" t="s">
        <v>12</v>
      </c>
      <c r="B17" s="5">
        <v>23440208.600000001</v>
      </c>
      <c r="C17" s="5">
        <v>28810139.82</v>
      </c>
    </row>
    <row r="18" spans="1:3" x14ac:dyDescent="0.25">
      <c r="A18" s="2" t="s">
        <v>13</v>
      </c>
      <c r="B18" s="5">
        <v>13871121.27</v>
      </c>
      <c r="C18" s="5">
        <v>18052155.030000001</v>
      </c>
    </row>
    <row r="19" spans="1:3" x14ac:dyDescent="0.25">
      <c r="A19" s="2" t="s">
        <v>14</v>
      </c>
      <c r="B19" s="5">
        <v>3725339.4</v>
      </c>
      <c r="C19" s="5">
        <v>4208291.43</v>
      </c>
    </row>
    <row r="20" spans="1:3" x14ac:dyDescent="0.25">
      <c r="A20" s="2" t="s">
        <v>15</v>
      </c>
      <c r="B20" s="5">
        <v>33805582.939999998</v>
      </c>
      <c r="C20" s="5">
        <v>54427018.869999997</v>
      </c>
    </row>
    <row r="21" spans="1:3" x14ac:dyDescent="0.25">
      <c r="A21" s="2" t="s">
        <v>16</v>
      </c>
      <c r="B21" s="5">
        <v>8457818.9100000001</v>
      </c>
      <c r="C21" s="5">
        <v>7953685.2699999996</v>
      </c>
    </row>
    <row r="22" spans="1:3" x14ac:dyDescent="0.25">
      <c r="A22" s="3" t="s">
        <v>17</v>
      </c>
      <c r="B22" s="6">
        <v>318944121.12</v>
      </c>
      <c r="C22" s="6">
        <f>SUM(C15:C21)</f>
        <v>347756336.85999995</v>
      </c>
    </row>
    <row r="23" spans="1:3" x14ac:dyDescent="0.25">
      <c r="A23" s="3" t="s">
        <v>18</v>
      </c>
      <c r="B23" s="6">
        <v>3885248.65</v>
      </c>
      <c r="C23" s="6">
        <v>3900284.12</v>
      </c>
    </row>
    <row r="24" spans="1:3" x14ac:dyDescent="0.25">
      <c r="A24" s="3" t="s">
        <v>19</v>
      </c>
      <c r="B24" s="6">
        <v>428846043.25</v>
      </c>
      <c r="C24" s="6">
        <v>460391040.13999999</v>
      </c>
    </row>
    <row r="25" spans="1:3" x14ac:dyDescent="0.25">
      <c r="A25" s="3" t="s">
        <v>20</v>
      </c>
      <c r="B25" s="6"/>
      <c r="C25" s="6"/>
    </row>
    <row r="26" spans="1:3" x14ac:dyDescent="0.25">
      <c r="A26" s="3" t="s">
        <v>21</v>
      </c>
      <c r="B26" s="6">
        <v>0</v>
      </c>
      <c r="C26" s="6">
        <v>0</v>
      </c>
    </row>
    <row r="27" spans="1:3" x14ac:dyDescent="0.25">
      <c r="A27" s="3" t="s">
        <v>22</v>
      </c>
      <c r="B27" s="6"/>
      <c r="C27" s="6"/>
    </row>
    <row r="28" spans="1:3" x14ac:dyDescent="0.25">
      <c r="A28" s="2" t="s">
        <v>23</v>
      </c>
      <c r="B28" s="5">
        <v>148500679.53999999</v>
      </c>
      <c r="C28" s="5">
        <v>324520728.81</v>
      </c>
    </row>
    <row r="29" spans="1:3" x14ac:dyDescent="0.25">
      <c r="A29" s="2" t="s">
        <v>24</v>
      </c>
      <c r="B29" s="5">
        <v>40227301.390000001</v>
      </c>
      <c r="C29" s="5">
        <v>29953566.850000001</v>
      </c>
    </row>
    <row r="30" spans="1:3" x14ac:dyDescent="0.25">
      <c r="A30" s="2" t="s">
        <v>25</v>
      </c>
      <c r="B30" s="5">
        <v>5062777.33</v>
      </c>
      <c r="C30" s="5">
        <v>6361000.0999999996</v>
      </c>
    </row>
    <row r="31" spans="1:3" x14ac:dyDescent="0.25">
      <c r="A31" s="2" t="s">
        <v>26</v>
      </c>
      <c r="B31" s="5">
        <v>19179962.649999999</v>
      </c>
      <c r="C31" s="5">
        <v>32222614.460000001</v>
      </c>
    </row>
    <row r="32" spans="1:3" x14ac:dyDescent="0.25">
      <c r="A32" s="2" t="s">
        <v>27</v>
      </c>
      <c r="B32" s="5">
        <v>32539401.32</v>
      </c>
      <c r="C32" s="5">
        <v>31657714.690000001</v>
      </c>
    </row>
    <row r="33" spans="1:3" x14ac:dyDescent="0.25">
      <c r="A33" s="2" t="s">
        <v>28</v>
      </c>
      <c r="B33" s="5">
        <v>60432894.219999999</v>
      </c>
      <c r="C33" s="5">
        <v>61520494.25</v>
      </c>
    </row>
    <row r="34" spans="1:3" x14ac:dyDescent="0.25">
      <c r="A34" s="2" t="s">
        <v>29</v>
      </c>
      <c r="B34" s="5">
        <v>0</v>
      </c>
      <c r="C34" s="5">
        <v>0</v>
      </c>
    </row>
    <row r="35" spans="1:3" x14ac:dyDescent="0.25">
      <c r="A35" s="2" t="s">
        <v>30</v>
      </c>
      <c r="B35" s="5">
        <v>34788487.939999998</v>
      </c>
      <c r="C35" s="5">
        <v>24499948.989999998</v>
      </c>
    </row>
    <row r="36" spans="1:3" x14ac:dyDescent="0.25">
      <c r="A36" s="2" t="s">
        <v>31</v>
      </c>
      <c r="B36" s="5">
        <v>83621799.219999999</v>
      </c>
      <c r="C36" s="5">
        <v>101099478.56999999</v>
      </c>
    </row>
    <row r="37" spans="1:3" x14ac:dyDescent="0.25">
      <c r="A37" s="3" t="s">
        <v>32</v>
      </c>
      <c r="B37" s="6">
        <v>424353303.61000001</v>
      </c>
      <c r="C37" s="6">
        <f>SUM(C28:C36)</f>
        <v>611835546.72000003</v>
      </c>
    </row>
    <row r="38" spans="1:3" x14ac:dyDescent="0.25">
      <c r="A38" s="3" t="s">
        <v>33</v>
      </c>
      <c r="B38" s="6">
        <v>2264.71</v>
      </c>
      <c r="C38" s="6">
        <v>2264.71</v>
      </c>
    </row>
    <row r="39" spans="1:3" x14ac:dyDescent="0.25">
      <c r="A39" s="3" t="s">
        <v>34</v>
      </c>
      <c r="B39" s="6"/>
      <c r="C39" s="6"/>
    </row>
    <row r="40" spans="1:3" x14ac:dyDescent="0.25">
      <c r="A40" s="2" t="s">
        <v>35</v>
      </c>
      <c r="B40" s="5">
        <v>513273225.25</v>
      </c>
      <c r="C40" s="5">
        <v>617677331.27999997</v>
      </c>
    </row>
    <row r="41" spans="1:3" x14ac:dyDescent="0.25">
      <c r="A41" s="2" t="s">
        <v>36</v>
      </c>
      <c r="B41" s="5">
        <v>0</v>
      </c>
      <c r="C41" s="5">
        <v>0</v>
      </c>
    </row>
    <row r="42" spans="1:3" x14ac:dyDescent="0.25">
      <c r="A42" s="3" t="s">
        <v>37</v>
      </c>
      <c r="B42" s="6">
        <v>513273225.25</v>
      </c>
      <c r="C42" s="6">
        <v>617677331.27999997</v>
      </c>
    </row>
    <row r="43" spans="1:3" x14ac:dyDescent="0.25">
      <c r="A43" s="3" t="s">
        <v>38</v>
      </c>
      <c r="B43" s="6">
        <v>937628793.57000005</v>
      </c>
      <c r="C43" s="6">
        <v>1229515142.71</v>
      </c>
    </row>
    <row r="44" spans="1:3" x14ac:dyDescent="0.25">
      <c r="A44" s="3" t="s">
        <v>39</v>
      </c>
      <c r="B44" s="6"/>
      <c r="C44" s="6"/>
    </row>
    <row r="45" spans="1:3" x14ac:dyDescent="0.25">
      <c r="A45" s="2" t="s">
        <v>40</v>
      </c>
      <c r="B45" s="5">
        <v>3279232.13</v>
      </c>
      <c r="C45" s="5">
        <v>3772327.01</v>
      </c>
    </row>
    <row r="46" spans="1:3" x14ac:dyDescent="0.25">
      <c r="A46" s="3" t="s">
        <v>41</v>
      </c>
      <c r="B46" s="6">
        <v>3279232.13</v>
      </c>
      <c r="C46" s="6">
        <v>3772327.01</v>
      </c>
    </row>
    <row r="47" spans="1:3" x14ac:dyDescent="0.25">
      <c r="A47" s="3" t="s">
        <v>42</v>
      </c>
      <c r="B47" s="6"/>
      <c r="C47" s="6"/>
    </row>
    <row r="48" spans="1:3" x14ac:dyDescent="0.25">
      <c r="A48" s="2" t="s">
        <v>43</v>
      </c>
      <c r="B48" s="5">
        <v>615680.21</v>
      </c>
      <c r="C48" s="5">
        <v>657401.18999999994</v>
      </c>
    </row>
    <row r="49" spans="1:3" x14ac:dyDescent="0.25">
      <c r="A49" s="3" t="s">
        <v>44</v>
      </c>
      <c r="B49" s="6">
        <v>615680.21</v>
      </c>
      <c r="C49" s="6">
        <v>657401.18999999994</v>
      </c>
    </row>
    <row r="50" spans="1:3" x14ac:dyDescent="0.25">
      <c r="A50" s="2" t="s">
        <v>45</v>
      </c>
      <c r="B50" s="5">
        <v>484298185.47000003</v>
      </c>
      <c r="C50" s="5">
        <v>464802798.10000002</v>
      </c>
    </row>
    <row r="51" spans="1:3" x14ac:dyDescent="0.25">
      <c r="A51" s="3" t="s">
        <v>46</v>
      </c>
      <c r="B51" s="6">
        <v>1370369749.1600001</v>
      </c>
      <c r="C51" s="6">
        <v>1694335911.05</v>
      </c>
    </row>
    <row r="52" spans="1:3" x14ac:dyDescent="0.25">
      <c r="B52" s="7"/>
      <c r="C52" s="7"/>
    </row>
    <row r="53" spans="1:3" x14ac:dyDescent="0.25">
      <c r="A53" s="2"/>
      <c r="B53" s="17">
        <v>2022</v>
      </c>
      <c r="C53" s="17" t="s">
        <v>158</v>
      </c>
    </row>
    <row r="54" spans="1:3" x14ac:dyDescent="0.25">
      <c r="A54" s="3" t="s">
        <v>47</v>
      </c>
      <c r="B54" s="6"/>
      <c r="C54" s="6"/>
    </row>
    <row r="55" spans="1:3" x14ac:dyDescent="0.25">
      <c r="A55" s="3" t="s">
        <v>48</v>
      </c>
      <c r="B55" s="6">
        <v>185175340.44999999</v>
      </c>
      <c r="C55" s="6">
        <v>185175340.44999999</v>
      </c>
    </row>
    <row r="56" spans="1:3" x14ac:dyDescent="0.25">
      <c r="A56" s="3" t="s">
        <v>49</v>
      </c>
      <c r="B56" s="6"/>
      <c r="C56" s="6"/>
    </row>
    <row r="57" spans="1:3" x14ac:dyDescent="0.25">
      <c r="A57" s="2" t="s">
        <v>50</v>
      </c>
      <c r="B57" s="5">
        <v>69352562.519999996</v>
      </c>
      <c r="C57" s="5">
        <v>69352562.519999996</v>
      </c>
    </row>
    <row r="58" spans="1:3" x14ac:dyDescent="0.25">
      <c r="A58" s="2" t="s">
        <v>51</v>
      </c>
      <c r="B58" s="5">
        <v>305554772.56999999</v>
      </c>
      <c r="C58" s="5">
        <v>328025247.63999999</v>
      </c>
    </row>
    <row r="59" spans="1:3" x14ac:dyDescent="0.25">
      <c r="A59" s="2" t="s">
        <v>52</v>
      </c>
      <c r="B59" s="5">
        <v>14940574.539999999</v>
      </c>
      <c r="C59" s="5">
        <v>19088174.890000001</v>
      </c>
    </row>
    <row r="60" spans="1:3" x14ac:dyDescent="0.25">
      <c r="A60" s="3" t="s">
        <v>53</v>
      </c>
      <c r="B60" s="6">
        <v>389847909.63</v>
      </c>
      <c r="C60" s="6">
        <v>416465985.05000001</v>
      </c>
    </row>
    <row r="61" spans="1:3" x14ac:dyDescent="0.25">
      <c r="A61" s="3" t="s">
        <v>54</v>
      </c>
      <c r="B61" s="6"/>
      <c r="C61" s="6"/>
    </row>
    <row r="62" spans="1:3" x14ac:dyDescent="0.25">
      <c r="A62" s="2" t="s">
        <v>55</v>
      </c>
      <c r="B62" s="5">
        <v>28775317.329999998</v>
      </c>
      <c r="C62" s="5">
        <v>2890274.56</v>
      </c>
    </row>
    <row r="63" spans="1:3" x14ac:dyDescent="0.25">
      <c r="A63" s="2" t="s">
        <v>56</v>
      </c>
      <c r="B63" s="5">
        <v>10253113</v>
      </c>
      <c r="C63" s="5">
        <v>10253113</v>
      </c>
    </row>
    <row r="64" spans="1:3" x14ac:dyDescent="0.25">
      <c r="A64" s="2" t="s">
        <v>57</v>
      </c>
      <c r="B64" s="5">
        <v>0</v>
      </c>
      <c r="C64" s="5">
        <v>0</v>
      </c>
    </row>
    <row r="65" spans="1:3" x14ac:dyDescent="0.25">
      <c r="A65" s="3" t="s">
        <v>58</v>
      </c>
      <c r="B65" s="6">
        <v>39028430.329999998</v>
      </c>
      <c r="C65" s="6">
        <v>13143387.560000001</v>
      </c>
    </row>
    <row r="66" spans="1:3" x14ac:dyDescent="0.25">
      <c r="A66" s="3" t="s">
        <v>59</v>
      </c>
      <c r="B66" s="6">
        <v>614051680.40999997</v>
      </c>
      <c r="C66" s="6">
        <v>614784713.05999994</v>
      </c>
    </row>
    <row r="67" spans="1:3" x14ac:dyDescent="0.25">
      <c r="A67" s="3" t="s">
        <v>60</v>
      </c>
      <c r="B67" s="6">
        <v>9894861.5700000003</v>
      </c>
      <c r="C67" s="6">
        <v>17641564.5</v>
      </c>
    </row>
    <row r="68" spans="1:3" x14ac:dyDescent="0.25">
      <c r="A68" s="3" t="s">
        <v>61</v>
      </c>
      <c r="B68" s="6">
        <v>1514612.69</v>
      </c>
      <c r="C68" s="6">
        <v>1285644.22</v>
      </c>
    </row>
    <row r="69" spans="1:3" x14ac:dyDescent="0.25">
      <c r="A69" s="3" t="s">
        <v>62</v>
      </c>
      <c r="B69" s="6"/>
      <c r="C69" s="6"/>
    </row>
    <row r="70" spans="1:3" x14ac:dyDescent="0.25">
      <c r="A70" s="2" t="s">
        <v>63</v>
      </c>
      <c r="B70" s="5">
        <v>64873681.490000002</v>
      </c>
      <c r="C70" s="5">
        <v>111425095.70999999</v>
      </c>
    </row>
    <row r="71" spans="1:3" x14ac:dyDescent="0.25">
      <c r="A71" s="2" t="s">
        <v>64</v>
      </c>
      <c r="B71" s="5">
        <v>47979.12</v>
      </c>
      <c r="C71" s="5">
        <v>48440.480000000003</v>
      </c>
    </row>
    <row r="72" spans="1:3" x14ac:dyDescent="0.25">
      <c r="A72" s="2" t="s">
        <v>65</v>
      </c>
      <c r="B72" s="5">
        <v>6386.37</v>
      </c>
      <c r="C72" s="5">
        <v>118.67</v>
      </c>
    </row>
    <row r="73" spans="1:3" x14ac:dyDescent="0.25">
      <c r="A73" s="2" t="s">
        <v>66</v>
      </c>
      <c r="B73" s="5">
        <v>3327423.76</v>
      </c>
      <c r="C73" s="5">
        <v>2666848.96</v>
      </c>
    </row>
    <row r="74" spans="1:3" x14ac:dyDescent="0.25">
      <c r="A74" s="2" t="s">
        <v>67</v>
      </c>
      <c r="B74" s="5">
        <v>78693.320000000007</v>
      </c>
      <c r="C74" s="5">
        <v>1764.87</v>
      </c>
    </row>
    <row r="75" spans="1:3" x14ac:dyDescent="0.25">
      <c r="A75" s="2" t="s">
        <v>68</v>
      </c>
      <c r="B75" s="5">
        <v>18368177.510000002</v>
      </c>
      <c r="C75" s="5">
        <v>36732186.030000001</v>
      </c>
    </row>
    <row r="76" spans="1:3" x14ac:dyDescent="0.25">
      <c r="A76" s="2" t="s">
        <v>69</v>
      </c>
      <c r="B76" s="5">
        <v>229057.07</v>
      </c>
      <c r="C76" s="5">
        <v>345220.89</v>
      </c>
    </row>
    <row r="77" spans="1:3" x14ac:dyDescent="0.25">
      <c r="A77" s="2" t="s">
        <v>70</v>
      </c>
      <c r="B77" s="5">
        <v>72610.179999999993</v>
      </c>
      <c r="C77" s="5">
        <v>72610.179999999993</v>
      </c>
    </row>
    <row r="78" spans="1:3" x14ac:dyDescent="0.25">
      <c r="A78" s="2" t="s">
        <v>71</v>
      </c>
      <c r="B78" s="5">
        <v>25865527.079999998</v>
      </c>
      <c r="C78" s="5">
        <v>28806672.43</v>
      </c>
    </row>
    <row r="79" spans="1:3" x14ac:dyDescent="0.25">
      <c r="A79" s="2" t="s">
        <v>72</v>
      </c>
      <c r="B79" s="5">
        <v>11437310.67</v>
      </c>
      <c r="C79" s="5">
        <v>15482863.43</v>
      </c>
    </row>
    <row r="80" spans="1:3" x14ac:dyDescent="0.25">
      <c r="A80" s="2" t="s">
        <v>73</v>
      </c>
      <c r="B80" s="5">
        <v>0</v>
      </c>
      <c r="C80" s="5">
        <v>0</v>
      </c>
    </row>
    <row r="81" spans="1:3" x14ac:dyDescent="0.25">
      <c r="A81" s="2" t="s">
        <v>74</v>
      </c>
      <c r="B81" s="5">
        <v>39940786.710000001</v>
      </c>
      <c r="C81" s="5">
        <v>45564100.07</v>
      </c>
    </row>
    <row r="82" spans="1:3" x14ac:dyDescent="0.25">
      <c r="A82" s="3" t="s">
        <v>75</v>
      </c>
      <c r="B82" s="6">
        <v>164247633.28</v>
      </c>
      <c r="C82" s="6">
        <v>241145921.72</v>
      </c>
    </row>
    <row r="83" spans="1:3" x14ac:dyDescent="0.25">
      <c r="A83" s="3" t="s">
        <v>76</v>
      </c>
      <c r="B83" s="6"/>
      <c r="C83" s="6"/>
    </row>
    <row r="84" spans="1:3" x14ac:dyDescent="0.25">
      <c r="A84" s="2" t="s">
        <v>77</v>
      </c>
      <c r="B84" s="5">
        <v>130003418.05</v>
      </c>
      <c r="C84" s="5">
        <v>183058545.90000001</v>
      </c>
    </row>
    <row r="85" spans="1:3" x14ac:dyDescent="0.25">
      <c r="A85" s="2" t="s">
        <v>78</v>
      </c>
      <c r="B85" s="5">
        <v>82752663.730000004</v>
      </c>
      <c r="C85" s="5">
        <v>158024237.87</v>
      </c>
    </row>
    <row r="86" spans="1:3" x14ac:dyDescent="0.25">
      <c r="A86" s="3" t="s">
        <v>79</v>
      </c>
      <c r="B86" s="6">
        <v>212756081.78</v>
      </c>
      <c r="C86" s="6">
        <f>SUM(C84:C85)</f>
        <v>341082783.76999998</v>
      </c>
    </row>
    <row r="87" spans="1:3" x14ac:dyDescent="0.25">
      <c r="A87" s="3" t="s">
        <v>80</v>
      </c>
      <c r="B87" s="6"/>
      <c r="C87" s="6"/>
    </row>
    <row r="88" spans="1:3" x14ac:dyDescent="0.25">
      <c r="A88" s="2" t="s">
        <v>81</v>
      </c>
      <c r="B88" s="5">
        <v>367904879.43000001</v>
      </c>
      <c r="C88" s="5">
        <v>478395283.77999997</v>
      </c>
    </row>
    <row r="89" spans="1:3" x14ac:dyDescent="0.25">
      <c r="A89" s="3" t="s">
        <v>82</v>
      </c>
      <c r="B89" s="6">
        <v>367904879.43000001</v>
      </c>
      <c r="C89" s="6">
        <v>478395283.77999997</v>
      </c>
    </row>
    <row r="90" spans="1:3" x14ac:dyDescent="0.25">
      <c r="A90" s="2" t="s">
        <v>83</v>
      </c>
      <c r="B90" s="5">
        <v>484298185.47000003</v>
      </c>
      <c r="C90" s="5">
        <v>464802798.10000002</v>
      </c>
    </row>
    <row r="91" spans="1:3" x14ac:dyDescent="0.25">
      <c r="A91" s="3" t="s">
        <v>84</v>
      </c>
      <c r="B91" s="6">
        <v>1370369749.1600001</v>
      </c>
      <c r="C91" s="6">
        <v>1694335911.05</v>
      </c>
    </row>
  </sheetData>
  <pageMargins left="0.4" right="0.38" top="0.98425196850393704" bottom="0.98425196850393704" header="0.51181102362204722" footer="0.51181102362204722"/>
  <pageSetup scale="63" fitToHeight="0" orientation="portrait" r:id="rId1"/>
  <ignoredErrors>
    <ignoredError sqref="C53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76"/>
  <sheetViews>
    <sheetView showGridLines="0" tabSelected="1" workbookViewId="0">
      <selection activeCell="A13" sqref="A13"/>
    </sheetView>
  </sheetViews>
  <sheetFormatPr defaultRowHeight="15" x14ac:dyDescent="0.25"/>
  <cols>
    <col min="1" max="1" width="120.7109375" customWidth="1"/>
    <col min="2" max="3" width="14.7109375" bestFit="1" customWidth="1"/>
    <col min="5" max="5" width="14.7109375" bestFit="1" customWidth="1"/>
  </cols>
  <sheetData>
    <row r="1" spans="1:3" ht="33.6" customHeight="1" x14ac:dyDescent="0.3">
      <c r="A1" s="1" t="s">
        <v>0</v>
      </c>
    </row>
    <row r="2" spans="1:3" ht="33.6" customHeight="1" x14ac:dyDescent="0.25"/>
    <row r="3" spans="1:3" ht="33.6" customHeight="1" x14ac:dyDescent="0.3">
      <c r="A3" s="1" t="s">
        <v>156</v>
      </c>
    </row>
    <row r="4" spans="1:3" ht="33.6" customHeight="1" x14ac:dyDescent="0.25"/>
    <row r="5" spans="1:3" x14ac:dyDescent="0.25">
      <c r="A5" s="9"/>
      <c r="B5" s="10">
        <v>2022</v>
      </c>
      <c r="C5" s="10">
        <v>2023</v>
      </c>
    </row>
    <row r="6" spans="1:3" x14ac:dyDescent="0.25">
      <c r="A6" s="11" t="s">
        <v>155</v>
      </c>
      <c r="B6" s="11"/>
      <c r="C6" s="11"/>
    </row>
    <row r="7" spans="1:3" x14ac:dyDescent="0.25">
      <c r="A7" s="11" t="s">
        <v>154</v>
      </c>
      <c r="B7" s="11"/>
      <c r="C7" s="11"/>
    </row>
    <row r="8" spans="1:3" x14ac:dyDescent="0.25">
      <c r="A8" s="12" t="s">
        <v>153</v>
      </c>
      <c r="B8" s="13">
        <v>94079224.189999998</v>
      </c>
      <c r="C8" s="13">
        <v>91832031.480000004</v>
      </c>
    </row>
    <row r="9" spans="1:3" x14ac:dyDescent="0.25">
      <c r="A9" s="12" t="s">
        <v>152</v>
      </c>
      <c r="B9" s="13">
        <v>4966886.7300000004</v>
      </c>
      <c r="C9" s="13">
        <v>5425149.6900000004</v>
      </c>
    </row>
    <row r="10" spans="1:3" x14ac:dyDescent="0.25">
      <c r="A10" s="12" t="s">
        <v>151</v>
      </c>
      <c r="B10" s="13">
        <v>37635630.789999999</v>
      </c>
      <c r="C10" s="13">
        <v>48292999.909999996</v>
      </c>
    </row>
    <row r="11" spans="1:3" x14ac:dyDescent="0.25">
      <c r="A11" s="11" t="s">
        <v>150</v>
      </c>
      <c r="B11" s="14">
        <v>136681741.71000001</v>
      </c>
      <c r="C11" s="14">
        <f>SUM(C8:C10)</f>
        <v>145550181.07999998</v>
      </c>
    </row>
    <row r="12" spans="1:3" x14ac:dyDescent="0.25">
      <c r="A12" s="11" t="s">
        <v>149</v>
      </c>
      <c r="B12" s="14"/>
      <c r="C12" s="14"/>
    </row>
    <row r="13" spans="1:3" x14ac:dyDescent="0.25">
      <c r="A13" s="12" t="s">
        <v>148</v>
      </c>
      <c r="B13" s="13">
        <v>416663139.67000002</v>
      </c>
      <c r="C13" s="13">
        <v>426492389.35000002</v>
      </c>
    </row>
    <row r="14" spans="1:3" x14ac:dyDescent="0.25">
      <c r="A14" s="12" t="s">
        <v>147</v>
      </c>
      <c r="B14" s="13">
        <v>1460594.44</v>
      </c>
      <c r="C14" s="13">
        <v>2219530.2400000002</v>
      </c>
    </row>
    <row r="15" spans="1:3" x14ac:dyDescent="0.25">
      <c r="A15" s="12" t="s">
        <v>146</v>
      </c>
      <c r="B15" s="13">
        <v>955180.38</v>
      </c>
      <c r="C15" s="13">
        <v>723286.06</v>
      </c>
    </row>
    <row r="16" spans="1:3" x14ac:dyDescent="0.25">
      <c r="A16" s="12" t="s">
        <v>145</v>
      </c>
      <c r="B16" s="13">
        <v>3676236.43</v>
      </c>
      <c r="C16" s="13">
        <v>3917121.48</v>
      </c>
    </row>
    <row r="17" spans="1:3" x14ac:dyDescent="0.25">
      <c r="A17" s="12" t="s">
        <v>144</v>
      </c>
      <c r="B17" s="13">
        <v>1209288.0900000001</v>
      </c>
      <c r="C17" s="13">
        <v>655644.91</v>
      </c>
    </row>
    <row r="18" spans="1:3" x14ac:dyDescent="0.25">
      <c r="A18" s="12" t="s">
        <v>143</v>
      </c>
      <c r="B18" s="13">
        <v>4132531.62</v>
      </c>
      <c r="C18" s="13">
        <v>5777008.3899999997</v>
      </c>
    </row>
    <row r="19" spans="1:3" x14ac:dyDescent="0.25">
      <c r="A19" s="12" t="s">
        <v>142</v>
      </c>
      <c r="B19" s="13">
        <v>14083330.039999999</v>
      </c>
      <c r="C19" s="13">
        <v>14779981.380000001</v>
      </c>
    </row>
    <row r="20" spans="1:3" x14ac:dyDescent="0.25">
      <c r="A20" s="11" t="s">
        <v>141</v>
      </c>
      <c r="B20" s="14">
        <v>442180300.67000002</v>
      </c>
      <c r="C20" s="14">
        <f>SUM(C13:C19)</f>
        <v>454564961.81000006</v>
      </c>
    </row>
    <row r="21" spans="1:3" x14ac:dyDescent="0.25">
      <c r="A21" s="11" t="s">
        <v>140</v>
      </c>
      <c r="B21" s="14">
        <v>0</v>
      </c>
      <c r="C21" s="14">
        <v>0</v>
      </c>
    </row>
    <row r="22" spans="1:3" x14ac:dyDescent="0.25">
      <c r="A22" s="11" t="s">
        <v>139</v>
      </c>
      <c r="B22" s="14">
        <v>0</v>
      </c>
      <c r="C22" s="14">
        <v>0</v>
      </c>
    </row>
    <row r="23" spans="1:3" x14ac:dyDescent="0.25">
      <c r="A23" s="11" t="s">
        <v>138</v>
      </c>
      <c r="B23" s="14">
        <v>18016382.260000002</v>
      </c>
      <c r="C23" s="14">
        <v>26832945.43</v>
      </c>
    </row>
    <row r="24" spans="1:3" x14ac:dyDescent="0.25">
      <c r="A24" s="11" t="s">
        <v>137</v>
      </c>
      <c r="B24" s="14">
        <v>0</v>
      </c>
      <c r="C24" s="14"/>
    </row>
    <row r="25" spans="1:3" x14ac:dyDescent="0.25">
      <c r="A25" s="11" t="s">
        <v>136</v>
      </c>
      <c r="B25" s="14">
        <v>0</v>
      </c>
      <c r="C25" s="14"/>
    </row>
    <row r="26" spans="1:3" x14ac:dyDescent="0.25">
      <c r="A26" s="11" t="s">
        <v>135</v>
      </c>
      <c r="B26" s="14">
        <v>596878424.63999999</v>
      </c>
      <c r="C26" s="14">
        <f>+C11+C20+C23</f>
        <v>626948088.32000005</v>
      </c>
    </row>
    <row r="27" spans="1:3" x14ac:dyDescent="0.25">
      <c r="A27" s="11" t="s">
        <v>134</v>
      </c>
      <c r="B27" s="14"/>
      <c r="C27" s="14"/>
    </row>
    <row r="28" spans="1:3" x14ac:dyDescent="0.25">
      <c r="A28" s="11" t="s">
        <v>133</v>
      </c>
      <c r="B28" s="14"/>
      <c r="C28" s="14"/>
    </row>
    <row r="29" spans="1:3" x14ac:dyDescent="0.25">
      <c r="A29" s="12" t="s">
        <v>132</v>
      </c>
      <c r="B29" s="13"/>
      <c r="C29" s="13"/>
    </row>
    <row r="30" spans="1:3" x14ac:dyDescent="0.25">
      <c r="A30" s="12" t="s">
        <v>131</v>
      </c>
      <c r="B30" s="13">
        <v>178600718.47</v>
      </c>
      <c r="C30" s="13">
        <v>187894047.93000001</v>
      </c>
    </row>
    <row r="31" spans="1:3" x14ac:dyDescent="0.25">
      <c r="A31" s="12" t="s">
        <v>130</v>
      </c>
      <c r="B31" s="13">
        <v>15603867.689999999</v>
      </c>
      <c r="C31" s="13">
        <v>18315631.190000001</v>
      </c>
    </row>
    <row r="32" spans="1:3" x14ac:dyDescent="0.25">
      <c r="A32" s="12" t="s">
        <v>129</v>
      </c>
      <c r="B32" s="13">
        <v>5592644.8600000003</v>
      </c>
      <c r="C32" s="13">
        <v>5505326.9299999997</v>
      </c>
    </row>
    <row r="33" spans="1:3" x14ac:dyDescent="0.25">
      <c r="A33" s="12" t="s">
        <v>128</v>
      </c>
      <c r="B33" s="13">
        <v>943324.92</v>
      </c>
      <c r="C33" s="13">
        <v>1482704.28</v>
      </c>
    </row>
    <row r="34" spans="1:3" x14ac:dyDescent="0.25">
      <c r="A34" s="12" t="s">
        <v>127</v>
      </c>
      <c r="B34" s="13">
        <v>3400534.09</v>
      </c>
      <c r="C34" s="13">
        <v>3027247.51</v>
      </c>
    </row>
    <row r="35" spans="1:3" x14ac:dyDescent="0.25">
      <c r="A35" s="12" t="s">
        <v>126</v>
      </c>
      <c r="B35" s="13">
        <v>83016170.310000002</v>
      </c>
      <c r="C35" s="13">
        <v>91167338.780000001</v>
      </c>
    </row>
    <row r="36" spans="1:3" x14ac:dyDescent="0.25">
      <c r="A36" s="11" t="s">
        <v>125</v>
      </c>
      <c r="B36" s="14">
        <v>287157260.33999997</v>
      </c>
      <c r="C36" s="14">
        <f>SUM(C30:C35)</f>
        <v>307392296.62</v>
      </c>
    </row>
    <row r="37" spans="1:3" x14ac:dyDescent="0.25">
      <c r="A37" s="11" t="s">
        <v>124</v>
      </c>
      <c r="B37" s="14"/>
      <c r="C37" s="14"/>
    </row>
    <row r="38" spans="1:3" x14ac:dyDescent="0.25">
      <c r="A38" s="12" t="s">
        <v>123</v>
      </c>
      <c r="B38" s="13">
        <v>102170837.66</v>
      </c>
      <c r="C38" s="13">
        <v>108689342.65000001</v>
      </c>
    </row>
    <row r="39" spans="1:3" x14ac:dyDescent="0.25">
      <c r="A39" s="12" t="s">
        <v>122</v>
      </c>
      <c r="B39" s="13">
        <v>0</v>
      </c>
      <c r="C39" s="13">
        <v>0</v>
      </c>
    </row>
    <row r="40" spans="1:3" x14ac:dyDescent="0.25">
      <c r="A40" s="12" t="s">
        <v>121</v>
      </c>
      <c r="B40" s="13">
        <v>0</v>
      </c>
      <c r="C40" s="13">
        <v>0</v>
      </c>
    </row>
    <row r="41" spans="1:3" x14ac:dyDescent="0.25">
      <c r="A41" s="12" t="s">
        <v>120</v>
      </c>
      <c r="B41" s="13">
        <v>10074581.65</v>
      </c>
      <c r="C41" s="13">
        <v>11524246.550000001</v>
      </c>
    </row>
    <row r="42" spans="1:3" x14ac:dyDescent="0.25">
      <c r="A42" s="12" t="s">
        <v>119</v>
      </c>
      <c r="B42" s="13">
        <v>9408573.1199999992</v>
      </c>
      <c r="C42" s="13">
        <v>9994054.4499999993</v>
      </c>
    </row>
    <row r="43" spans="1:3" x14ac:dyDescent="0.25">
      <c r="A43" s="12" t="s">
        <v>118</v>
      </c>
      <c r="B43" s="13">
        <v>0</v>
      </c>
      <c r="C43" s="13">
        <v>0</v>
      </c>
    </row>
    <row r="44" spans="1:3" x14ac:dyDescent="0.25">
      <c r="A44" s="12" t="s">
        <v>117</v>
      </c>
      <c r="B44" s="13">
        <v>4534654.6500000004</v>
      </c>
      <c r="C44" s="13">
        <v>4869040.08</v>
      </c>
    </row>
    <row r="45" spans="1:3" x14ac:dyDescent="0.25">
      <c r="A45" s="12" t="s">
        <v>116</v>
      </c>
      <c r="B45" s="13">
        <v>68591216.659999996</v>
      </c>
      <c r="C45" s="13">
        <v>74648541.349999994</v>
      </c>
    </row>
    <row r="46" spans="1:3" x14ac:dyDescent="0.25">
      <c r="A46" s="12" t="s">
        <v>115</v>
      </c>
      <c r="B46" s="13">
        <v>1096336.99</v>
      </c>
      <c r="C46" s="13">
        <v>1217227.06</v>
      </c>
    </row>
    <row r="47" spans="1:3" x14ac:dyDescent="0.25">
      <c r="A47" s="12" t="s">
        <v>114</v>
      </c>
      <c r="B47" s="13">
        <v>0</v>
      </c>
      <c r="C47" s="13">
        <v>0</v>
      </c>
    </row>
    <row r="48" spans="1:3" x14ac:dyDescent="0.25">
      <c r="A48" s="12" t="s">
        <v>113</v>
      </c>
      <c r="B48" s="13">
        <v>11834280.08</v>
      </c>
      <c r="C48" s="13">
        <v>17080391.379999999</v>
      </c>
    </row>
    <row r="49" spans="1:3" x14ac:dyDescent="0.25">
      <c r="A49" s="12" t="s">
        <v>112</v>
      </c>
      <c r="B49" s="13">
        <v>24533358.210000001</v>
      </c>
      <c r="C49" s="13">
        <v>23831124.289999999</v>
      </c>
    </row>
    <row r="50" spans="1:3" x14ac:dyDescent="0.25">
      <c r="A50" s="11" t="s">
        <v>111</v>
      </c>
      <c r="B50" s="14">
        <v>232243839.02000001</v>
      </c>
      <c r="C50" s="14">
        <f>SUM(C38:C49)</f>
        <v>251853967.81</v>
      </c>
    </row>
    <row r="51" spans="1:3" x14ac:dyDescent="0.25">
      <c r="A51" s="11" t="s">
        <v>110</v>
      </c>
      <c r="B51" s="14"/>
      <c r="C51" s="14"/>
    </row>
    <row r="52" spans="1:3" x14ac:dyDescent="0.25">
      <c r="A52" s="12" t="s">
        <v>109</v>
      </c>
      <c r="B52" s="13">
        <v>2353236.23</v>
      </c>
      <c r="C52" s="13">
        <v>2521769.56</v>
      </c>
    </row>
    <row r="53" spans="1:3" x14ac:dyDescent="0.25">
      <c r="A53" s="12" t="s">
        <v>108</v>
      </c>
      <c r="B53" s="13">
        <v>19552599.690000001</v>
      </c>
      <c r="C53" s="13">
        <v>21189268.25</v>
      </c>
    </row>
    <row r="54" spans="1:3" x14ac:dyDescent="0.25">
      <c r="A54" s="12" t="s">
        <v>107</v>
      </c>
      <c r="B54" s="13">
        <v>0</v>
      </c>
      <c r="C54" s="13">
        <v>0</v>
      </c>
    </row>
    <row r="55" spans="1:3" x14ac:dyDescent="0.25">
      <c r="A55" s="12" t="s">
        <v>106</v>
      </c>
      <c r="B55" s="13">
        <v>2011824.82</v>
      </c>
      <c r="C55" s="13">
        <v>258470.39999999999</v>
      </c>
    </row>
    <row r="56" spans="1:3" x14ac:dyDescent="0.25">
      <c r="A56" s="11" t="s">
        <v>105</v>
      </c>
      <c r="B56" s="14">
        <v>23917660.739999998</v>
      </c>
      <c r="C56" s="14">
        <f>SUM(C52:C55)</f>
        <v>23969508.209999997</v>
      </c>
    </row>
    <row r="57" spans="1:3" x14ac:dyDescent="0.25">
      <c r="A57" s="11" t="s">
        <v>104</v>
      </c>
      <c r="B57" s="14">
        <v>5121011.8600000003</v>
      </c>
      <c r="C57" s="14">
        <v>16169864.33</v>
      </c>
    </row>
    <row r="58" spans="1:3" x14ac:dyDescent="0.25">
      <c r="A58" s="11" t="s">
        <v>103</v>
      </c>
      <c r="B58" s="14">
        <v>1877251.32</v>
      </c>
      <c r="C58" s="14">
        <v>2061220.84</v>
      </c>
    </row>
    <row r="59" spans="1:3" x14ac:dyDescent="0.25">
      <c r="A59" s="11" t="s">
        <v>102</v>
      </c>
      <c r="B59" s="14">
        <v>550317023.27999997</v>
      </c>
      <c r="C59" s="14">
        <f>C36+C50+C56+C57+C58</f>
        <v>601446857.81000018</v>
      </c>
    </row>
    <row r="60" spans="1:3" x14ac:dyDescent="0.25">
      <c r="A60" s="12" t="s">
        <v>101</v>
      </c>
      <c r="B60" s="13">
        <v>46561401.359999999</v>
      </c>
      <c r="C60" s="13">
        <f>+C26-C59</f>
        <v>25501230.509999871</v>
      </c>
    </row>
    <row r="61" spans="1:3" x14ac:dyDescent="0.25">
      <c r="A61" s="11" t="s">
        <v>100</v>
      </c>
      <c r="B61" s="14"/>
      <c r="C61" s="14"/>
    </row>
    <row r="62" spans="1:3" x14ac:dyDescent="0.25">
      <c r="A62" s="12" t="s">
        <v>99</v>
      </c>
      <c r="B62" s="13">
        <v>71094.48</v>
      </c>
      <c r="C62" s="13">
        <v>76532.240000000005</v>
      </c>
    </row>
    <row r="63" spans="1:3" x14ac:dyDescent="0.25">
      <c r="A63" s="12" t="s">
        <v>98</v>
      </c>
      <c r="B63" s="13">
        <v>2264959.39</v>
      </c>
      <c r="C63" s="13">
        <v>3592578.61</v>
      </c>
    </row>
    <row r="64" spans="1:3" x14ac:dyDescent="0.25">
      <c r="A64" s="12" t="s">
        <v>97</v>
      </c>
      <c r="B64" s="13">
        <v>3498.53</v>
      </c>
      <c r="C64" s="13">
        <v>4402.54</v>
      </c>
    </row>
    <row r="65" spans="1:5" x14ac:dyDescent="0.25">
      <c r="A65" s="12" t="s">
        <v>96</v>
      </c>
      <c r="B65" s="13">
        <v>17257.16</v>
      </c>
      <c r="C65" s="13">
        <v>10685</v>
      </c>
    </row>
    <row r="66" spans="1:5" x14ac:dyDescent="0.25">
      <c r="A66" s="11" t="s">
        <v>95</v>
      </c>
      <c r="B66" s="14">
        <v>-2207623.54</v>
      </c>
      <c r="C66" s="14">
        <f>+C62-C63+C64-C65</f>
        <v>-3522328.8299999996</v>
      </c>
      <c r="E66" s="8"/>
    </row>
    <row r="67" spans="1:5" x14ac:dyDescent="0.25">
      <c r="A67" s="11" t="s">
        <v>94</v>
      </c>
      <c r="B67" s="14"/>
      <c r="C67" s="14"/>
    </row>
    <row r="68" spans="1:5" x14ac:dyDescent="0.25">
      <c r="A68" s="12" t="s">
        <v>93</v>
      </c>
      <c r="B68" s="13">
        <v>0</v>
      </c>
      <c r="C68" s="13">
        <v>0</v>
      </c>
    </row>
    <row r="69" spans="1:5" x14ac:dyDescent="0.25">
      <c r="A69" s="12" t="s">
        <v>92</v>
      </c>
      <c r="B69" s="13">
        <v>0</v>
      </c>
      <c r="C69" s="13">
        <v>0</v>
      </c>
    </row>
    <row r="70" spans="1:5" x14ac:dyDescent="0.25">
      <c r="A70" s="11" t="s">
        <v>91</v>
      </c>
      <c r="B70" s="14">
        <v>0</v>
      </c>
      <c r="C70" s="14">
        <v>0</v>
      </c>
    </row>
    <row r="71" spans="1:5" x14ac:dyDescent="0.25">
      <c r="A71" s="11" t="s">
        <v>90</v>
      </c>
      <c r="B71" s="14"/>
      <c r="C71" s="14"/>
    </row>
    <row r="72" spans="1:5" x14ac:dyDescent="0.25">
      <c r="A72" s="12" t="s">
        <v>89</v>
      </c>
      <c r="B72" s="13">
        <v>7301025.3700000001</v>
      </c>
      <c r="C72" s="13">
        <v>2389492.0499999998</v>
      </c>
    </row>
    <row r="73" spans="1:5" x14ac:dyDescent="0.25">
      <c r="A73" s="12" t="s">
        <v>88</v>
      </c>
      <c r="B73" s="13">
        <v>4753165.9400000004</v>
      </c>
      <c r="C73" s="13">
        <v>2989912.2</v>
      </c>
    </row>
    <row r="74" spans="1:5" x14ac:dyDescent="0.25">
      <c r="A74" s="11" t="s">
        <v>87</v>
      </c>
      <c r="B74" s="14">
        <v>2547859.4300000002</v>
      </c>
      <c r="C74" s="14">
        <f>+C72-C73</f>
        <v>-600420.15000000037</v>
      </c>
    </row>
    <row r="75" spans="1:5" x14ac:dyDescent="0.25">
      <c r="A75" s="11" t="s">
        <v>86</v>
      </c>
      <c r="B75" s="14">
        <v>18126319.920000002</v>
      </c>
      <c r="C75" s="14">
        <v>18488206.969999999</v>
      </c>
    </row>
    <row r="76" spans="1:5" x14ac:dyDescent="0.25">
      <c r="A76" s="15" t="s">
        <v>85</v>
      </c>
      <c r="B76" s="16">
        <v>28775317.329999998</v>
      </c>
      <c r="C76" s="16">
        <f>+C26-C59+C66+C70+C74-C75</f>
        <v>2890274.5599998757</v>
      </c>
    </row>
  </sheetData>
  <pageMargins left="0.32" right="0.22" top="0.42" bottom="0.49" header="0.17" footer="0.17"/>
  <pageSetup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Stato Patrimoniale</vt:lpstr>
      <vt:lpstr>Conto Economico</vt:lpstr>
      <vt:lpstr>'Conto Economico'!Area_stampa</vt:lpstr>
      <vt:lpstr>'Stato Patrimoniale'!Area_stampa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Mosca</dc:creator>
  <cp:lastModifiedBy>Maria Angela Mangano</cp:lastModifiedBy>
  <cp:lastPrinted>2024-06-04T13:25:23Z</cp:lastPrinted>
  <dcterms:created xsi:type="dcterms:W3CDTF">2023-10-12T17:02:34Z</dcterms:created>
  <dcterms:modified xsi:type="dcterms:W3CDTF">2024-06-05T06:56:50Z</dcterms:modified>
</cp:coreProperties>
</file>